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0.26\Share\財務課\財政係\令和３年度\財政状況資料集\"/>
    </mc:Choice>
  </mc:AlternateContent>
  <bookViews>
    <workbookView xWindow="0" yWindow="0" windowWidth="20490" windowHeight="7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G39" i="10"/>
  <c r="BG38" i="10"/>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AM40" i="10"/>
  <c r="U40" i="10"/>
  <c r="C40" i="10"/>
  <c r="CO39" i="10"/>
  <c r="AM39" i="10"/>
  <c r="U39" i="10"/>
  <c r="C39" i="10"/>
  <c r="CO38" i="10"/>
  <c r="AM38" i="10"/>
  <c r="U38" i="10"/>
  <c r="C38" i="10"/>
  <c r="AM37" i="10"/>
  <c r="U37" i="10"/>
  <c r="C37"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U35" i="10"/>
  <c r="U36" i="10" s="1"/>
  <c r="BE34" i="10"/>
  <c r="BE35" i="10" s="1"/>
  <c r="BE36" i="10" s="1"/>
  <c r="BE37" i="10" s="1"/>
  <c r="BE38" i="10" s="1"/>
  <c r="BE39" i="10" s="1"/>
  <c r="BE40" i="10" s="1"/>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<sst xmlns="http://schemas.openxmlformats.org/spreadsheetml/2006/main" count="1131" uniqueCount="635">
  <si>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</si>
  <si>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</si>
  <si>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</si>
  <si>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</si>
  <si>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</si>
  <si>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</si>
  <si>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</si>
  <si>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</si>
  <si>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</si>
  <si>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</si>
  <si>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</si>
  <si>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</si>
  <si>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</si>
  <si>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</si>
  <si>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</si>
  <si>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</si>
  <si>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</si>
  <si>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</si>
  <si>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</si>
  <si>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</si>
  <si>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</si>
  <si>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</si>
  <si>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</si>
  <si>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</si>
  <si>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</si>
  <si>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</si>
  <si>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</si>
  <si>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</si>
  <si>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</si>
  <si>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</si>
  <si>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</si>
  <si>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</si>
  <si>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</si>
  <si>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</si>
  <si>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</si>
  <si>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</si>
  <si>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</si>
  <si>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</si>
  <si>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</si>
  <si>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</si>
  <si>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</si>
  <si>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</si>
  <si>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</si>
  <si>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</si>
  <si>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</si>
  <si>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</si>
  <si>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</si>
  <si>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</si>
  <si>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</si>
  <si>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</si>
  <si>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</si>
  <si>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</si>
  <si>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</si>
  <si>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</si>
  <si>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</si>
  <si>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</si>
  <si>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</si>
  <si>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</si>
  <si>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</si>
  <si>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</si>
  <si>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</si>
  <si>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</si>
  <si>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</si>
  <si>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</si>
  <si>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</si>
  <si>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</si>
  <si>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</si>
  <si>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</si>
  <si>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</si>
  <si>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</si>
  <si>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</si>
  <si>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</si>
  <si>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</si>
  <si>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</si>
  <si>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</si>
  <si>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</si>
  <si>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</si>
  <si>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</si>
  <si>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</si>
  <si>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</si>
  <si>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</si>
  <si>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</si>
  <si>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</si>
  <si>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</si>
  <si>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</si>
  <si>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</si>
  <si>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</si>
  <si>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</si>
  <si>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</si>
  <si>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</si>
  <si>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</si>
  <si>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</si>
  <si>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</si>
  <si>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</si>
  <si>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</si>
  <si>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</si>
  <si>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</si>
  <si>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</si>
  <si>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渋川市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</si>
  <si>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</si>
  <si>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</si>
  <si>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</si>
  <si>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</si>
  <si>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</si>
  <si>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</si>
  <si>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</si>
  <si>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</si>
  <si>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</si>
  <si>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</si>
  <si>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</si>
  <si>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</si>
  <si>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</si>
  <si>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</si>
  <si>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</si>
  <si>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</si>
  <si>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</si>
  <si>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</si>
  <si>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</si>
  <si>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</si>
  <si>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</si>
  <si>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</si>
  <si>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</si>
  <si>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</si>
  <si>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</si>
  <si>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</si>
  <si>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</si>
  <si>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</si>
  <si>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</si>
  <si>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</si>
  <si>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</si>
  <si>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</si>
  <si>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</si>
  <si>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</si>
  <si>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</si>
  <si>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</si>
  <si>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</si>
  <si>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</si>
  <si>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</si>
  <si>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</si>
  <si>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</si>
  <si>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</si>
  <si>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</si>
  <si>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</si>
  <si>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</si>
  <si>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</si>
  <si>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</si>
  <si>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</si>
  <si>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</si>
  <si>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</si>
  <si>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</si>
  <si>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</si>
  <si>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</si>
  <si>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</si>
  <si>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</si>
  <si>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</si>
  <si>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</si>
  <si>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</si>
  <si>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</si>
  <si>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</si>
  <si>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</si>
  <si>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</si>
  <si>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</si>
  <si>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</si>
  <si>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</si>
  <si>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</si>
  <si>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</si>
  <si>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</si>
  <si>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</si>
  <si>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</si>
  <si>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</si>
  <si>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</si>
  <si>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</si>
  <si>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</si>
  <si>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</si>
  <si>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</si>
  <si>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</si>
  <si>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</si>
  <si>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</si>
  <si>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</si>
  <si>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</si>
  <si>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</si>
  <si>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</si>
  <si>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</si>
  <si>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</si>
  <si>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</si>
  <si>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</si>
  <si>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</si>
  <si>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</si>
  <si>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</si>
  <si>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</si>
  <si>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</si>
  <si>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</si>
  <si>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</si>
  <si>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</si>
  <si>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</si>
  <si>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</si>
  <si>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</si>
  <si>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</si>
  <si>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</si>
  <si>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</si>
  <si>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</si>
  <si>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</si>
  <si>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</si>
  <si>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</si>
  <si>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</si>
  <si>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</si>
  <si>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</si>
  <si>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</si>
  <si>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</si>
  <si>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</si>
  <si>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</si>
  <si>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</si>
  <si>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</si>
  <si>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</si>
  <si>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</si>
  <si>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</si>
  <si>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</si>
  <si>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</si>
  <si>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</si>
  <si>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</si>
  <si>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</si>
  <si>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</si>
  <si>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</si>
  <si>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</si>
  <si>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</si>
  <si>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</si>
  <si>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</si>
  <si>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</si>
  <si>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</si>
  <si>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</si>
  <si>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</si>
  <si>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</si>
  <si>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</si>
  <si>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</si>
  <si>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</si>
  <si>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</si>
  <si>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</si>
  <si>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</si>
  <si>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</si>
  <si>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</si>
  <si>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</si>
  <si>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</si>
  <si>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</si>
  <si>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</si>
  <si>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</si>
  <si>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</si>
  <si>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</si>
  <si>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</si>
  <si>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</si>
  <si>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</si>
  <si>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</si>
  <si>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</si>
  <si>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</si>
  <si>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</si>
  <si>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</si>
  <si>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</si>
  <si>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</si>
  <si>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</si>
  <si>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</si>
  <si>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</si>
  <si>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</si>
  <si>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</si>
  <si>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</si>
  <si>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</si>
  <si>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</si>
  <si>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</si>
  <si>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</si>
  <si>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</si>
  <si>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</si>
  <si>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</si>
  <si>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</si>
  <si>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</si>
  <si>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</si>
  <si>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</si>
  <si>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</si>
  <si>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</si>
  <si>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</si>
  <si>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</si>
  <si>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</si>
  <si>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</si>
  <si>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</si>
  <si>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</si>
  <si>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</si>
  <si>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</si>
  <si>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</si>
  <si>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</si>
  <si>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</si>
  <si>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</si>
  <si>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</si>
  <si>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</si>
  <si>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</si>
  <si>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</si>
  <si>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</si>
  <si>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</si>
  <si>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</si>
  <si>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</si>
  <si>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</si>
  <si>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</si>
  <si>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</si>
  <si>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</si>
  <si>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</si>
  <si>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</si>
  <si>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</si>
  <si>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</si>
  <si>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</si>
  <si>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</si>
  <si>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</si>
  <si>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</si>
  <si>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</si>
  <si>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</si>
  <si>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</si>
  <si>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</si>
  <si>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</si>
  <si>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</si>
  <si>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</si>
  <si>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</si>
  <si>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</si>
  <si>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</si>
  <si>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</si>
  <si>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</si>
  <si>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</si>
  <si>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</si>
  <si>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</si>
  <si>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</si>
  <si>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</si>
  <si>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</si>
  <si>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</si>
  <si>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</si>
  <si>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</si>
  <si>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</si>
  <si>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</si>
  <si>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</si>
  <si>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</si>
  <si>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</si>
  <si>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</si>
  <si>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</si>
  <si>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</si>
  <si>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</si>
  <si>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</si>
  <si>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</si>
  <si>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</si>
  <si>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</si>
  <si>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</si>
  <si>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</si>
  <si>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</si>
  <si>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</si>
  <si>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</si>
  <si>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</si>
  <si>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</si>
  <si>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</si>
  <si>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</si>
  <si>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</si>
  <si>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</si>
  <si>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</si>
  <si>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</si>
  <si>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</si>
  <si>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</si>
  <si>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</si>
  <si>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</si>
  <si>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</si>
  <si>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</si>
  <si>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</si>
  <si>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</si>
  <si>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</si>
  <si>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</si>
  <si>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</si>
  <si>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</si>
  <si>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</si>
  <si>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</si>
  <si>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</si>
  <si>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</si>
  <si>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</si>
  <si>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</si>
  <si>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</si>
  <si>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</si>
  <si>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</si>
  <si>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</si>
  <si>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</si>
  <si>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</si>
  <si>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</si>
  <si>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</si>
  <si>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</si>
  <si>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</si>
  <si>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</si>
  <si>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</si>
  <si>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</si>
  <si>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</si>
  <si>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</si>
  <si>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</si>
  <si>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</si>
  <si>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</si>
  <si>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</si>
  <si>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</si>
  <si>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</si>
  <si>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</si>
  <si>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</si>
  <si>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</si>
  <si>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</si>
  <si>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</si>
  <si>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</si>
  <si>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</si>
  <si>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</si>
  <si>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</si>
  <si>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</si>
  <si>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</si>
  <si>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</si>
  <si>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</si>
  <si>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</si>
  <si>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</si>
  <si>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</si>
  <si>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渋川市水道事業会計</t>
    <phoneticPr fontId="5"/>
  </si>
  <si>
    <t>法適用企業</t>
    <phoneticPr fontId="5"/>
  </si>
  <si>
    <t>農産物直売事業特別会計</t>
    <phoneticPr fontId="5"/>
  </si>
  <si>
    <t>法非適用企業</t>
    <phoneticPr fontId="5"/>
  </si>
  <si>
    <t>伊香保温泉観光施設事業特別会計</t>
    <phoneticPr fontId="5"/>
  </si>
  <si>
    <t>法非適用企業</t>
    <phoneticPr fontId="5"/>
  </si>
  <si>
    <t>小野上温泉事業特別会計</t>
    <phoneticPr fontId="5"/>
  </si>
  <si>
    <t>-</t>
    <phoneticPr fontId="5"/>
  </si>
  <si>
    <t>交流促進センター事業特別会計</t>
    <phoneticPr fontId="5"/>
  </si>
  <si>
    <t>下水道事業特別会計</t>
    <phoneticPr fontId="5"/>
  </si>
  <si>
    <t>農業集落排水事業特別会計</t>
    <phoneticPr fontId="5"/>
  </si>
  <si>
    <t>個別排水処理事業特別会計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</si>
  <si>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</si>
  <si>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</si>
  <si>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</si>
  <si>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</si>
  <si>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</si>
  <si>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</si>
  <si>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</si>
  <si>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</si>
  <si>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</si>
  <si>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</si>
  <si>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</si>
  <si>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</si>
  <si>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</si>
  <si>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</si>
  <si>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</si>
  <si>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</si>
  <si>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</si>
  <si>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</si>
  <si>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</si>
  <si>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</si>
  <si>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</si>
  <si>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</si>
  <si>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</si>
  <si>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</si>
  <si>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</si>
  <si>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</si>
  <si>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</si>
  <si>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</si>
  <si>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</si>
  <si>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</si>
  <si>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</si>
  <si>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</si>
  <si>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</si>
  <si>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</si>
  <si>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</si>
  <si>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</si>
  <si>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</si>
  <si>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</si>
  <si>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</si>
  <si>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</si>
  <si>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</si>
  <si>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</si>
  <si>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</si>
  <si>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</si>
  <si>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</si>
  <si>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</si>
  <si>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</si>
  <si>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</si>
  <si>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</si>
  <si>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</si>
  <si>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</si>
  <si>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</si>
  <si>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</si>
  <si>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</si>
  <si>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</si>
  <si>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</si>
  <si>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</si>
  <si>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</si>
  <si>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</si>
  <si>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</si>
  <si>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</si>
  <si>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</si>
  <si>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</si>
  <si>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</si>
  <si>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</si>
  <si>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</si>
  <si>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</si>
  <si>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</si>
  <si>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</si>
  <si>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</si>
  <si>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</si>
  <si>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</si>
  <si>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</si>
  <si>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</si>
  <si>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</si>
  <si>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</si>
  <si>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</si>
  <si>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</si>
  <si>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</si>
  <si>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</si>
  <si>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</si>
  <si>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</si>
  <si>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</si>
  <si>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</si>
  <si>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</si>
  <si>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</si>
  <si>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</si>
  <si>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</si>
  <si>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</si>
  <si>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</si>
  <si>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</si>
  <si>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</si>
  <si>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</si>
  <si>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</si>
  <si>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</si>
  <si>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</si>
  <si>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</si>
  <si>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</si>
  <si>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</si>
  <si>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</si>
  <si>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</si>
  <si>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</si>
  <si>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</si>
  <si>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</si>
  <si>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</si>
  <si>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</si>
  <si>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</si>
  <si>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</si>
  <si>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</si>
  <si>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</si>
  <si>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</si>
  <si>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</si>
  <si>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</si>
  <si>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</si>
  <si>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</si>
  <si>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</si>
  <si>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</si>
  <si>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</si>
  <si>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</si>
  <si>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</si>
  <si>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</si>
  <si>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</si>
  <si>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</si>
  <si>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</si>
  <si>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</si>
  <si>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</si>
  <si>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</si>
  <si>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</si>
  <si>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</si>
  <si>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</si>
  <si>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</si>
  <si>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</si>
  <si>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</si>
  <si>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</si>
  <si>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</si>
  <si>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</si>
  <si>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</si>
  <si>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</si>
  <si>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</si>
  <si>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</si>
  <si>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</si>
  <si>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</si>
  <si>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</si>
  <si>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2.03</t>
  </si>
  <si>
    <t>▲ 3.96</t>
  </si>
  <si>
    <t>▲ 1.13</t>
  </si>
  <si>
    <t>▲ 2.05</t>
  </si>
  <si>
    <t>一般会計</t>
  </si>
  <si>
    <t>渋川市水道事業会計</t>
  </si>
  <si>
    <t>国民健康保険特別会計</t>
  </si>
  <si>
    <t>介護保険特別会計</t>
  </si>
  <si>
    <t>下水道事業特別会計</t>
  </si>
  <si>
    <t>農業集落排水事業特別会計</t>
  </si>
  <si>
    <t>伊香保温泉観光施設事業特別会計</t>
  </si>
  <si>
    <t>個別排水処理事業特別会計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</si>
  <si>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</si>
  <si>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</si>
  <si>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</si>
  <si>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</si>
  <si>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</si>
  <si>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</si>
  <si>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</si>
  <si>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</si>
  <si>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</si>
  <si>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</si>
  <si>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渋川市公共施設管理公社</t>
    <rPh sb="0" eb="3">
      <t>シブカワシ</t>
    </rPh>
    <rPh sb="3" eb="5">
      <t>コウキョウ</t>
    </rPh>
    <rPh sb="5" eb="7">
      <t>シセツ</t>
    </rPh>
    <rPh sb="7" eb="9">
      <t>カンリ</t>
    </rPh>
    <rPh sb="9" eb="11">
      <t>コウシャ</t>
    </rPh>
    <phoneticPr fontId="2"/>
  </si>
  <si>
    <t>渋川市土地開発公社</t>
    <rPh sb="0" eb="3">
      <t>シブカワシ</t>
    </rPh>
    <rPh sb="3" eb="5">
      <t>トチ</t>
    </rPh>
    <rPh sb="5" eb="7">
      <t>カイハツ</t>
    </rPh>
    <rPh sb="7" eb="9">
      <t>コウシャ</t>
    </rPh>
    <phoneticPr fontId="2"/>
  </si>
  <si>
    <t>子持産業振興</t>
    <rPh sb="0" eb="2">
      <t>コモ</t>
    </rPh>
    <rPh sb="2" eb="4">
      <t>サンギョウ</t>
    </rPh>
    <rPh sb="4" eb="6">
      <t>シンコウ</t>
    </rPh>
    <phoneticPr fontId="2"/>
  </si>
  <si>
    <t>渋川広域森林組合</t>
    <rPh sb="0" eb="2">
      <t>シブカワ</t>
    </rPh>
    <rPh sb="2" eb="4">
      <t>コウイキ</t>
    </rPh>
    <rPh sb="4" eb="6">
      <t>シンリン</t>
    </rPh>
    <rPh sb="6" eb="8">
      <t>クミアイ</t>
    </rPh>
    <phoneticPr fontId="2"/>
  </si>
  <si>
    <t>－</t>
    <phoneticPr fontId="2"/>
  </si>
  <si>
    <t>－</t>
    <phoneticPr fontId="2"/>
  </si>
  <si>
    <t>－</t>
    <phoneticPr fontId="2"/>
  </si>
  <si>
    <t>－</t>
    <phoneticPr fontId="2"/>
  </si>
  <si>
    <t>－</t>
    <phoneticPr fontId="2"/>
  </si>
  <si>
    <t>－</t>
    <phoneticPr fontId="2"/>
  </si>
  <si>
    <t>○</t>
    <phoneticPr fontId="2"/>
  </si>
  <si>
    <t>渋川地区広域市町村圏振興整備組合</t>
    <rPh sb="0" eb="2">
      <t>シブカワ</t>
    </rPh>
    <rPh sb="2" eb="4">
      <t>チク</t>
    </rPh>
    <rPh sb="4" eb="6">
      <t>コウイキ</t>
    </rPh>
    <rPh sb="6" eb="9">
      <t>シチョウソン</t>
    </rPh>
    <rPh sb="9" eb="10">
      <t>ケン</t>
    </rPh>
    <rPh sb="10" eb="12">
      <t>シンコウ</t>
    </rPh>
    <rPh sb="12" eb="14">
      <t>セイビ</t>
    </rPh>
    <rPh sb="14" eb="16">
      <t>クミアイ</t>
    </rPh>
    <phoneticPr fontId="2"/>
  </si>
  <si>
    <t>烏帽子山植林組合</t>
    <rPh sb="0" eb="4">
      <t>エボシヤマ</t>
    </rPh>
    <rPh sb="4" eb="6">
      <t>ショクリン</t>
    </rPh>
    <rPh sb="6" eb="8">
      <t>クミアイ</t>
    </rPh>
    <phoneticPr fontId="2"/>
  </si>
  <si>
    <t>群馬県市町村総合整備組合</t>
    <rPh sb="0" eb="3">
      <t>グンマケン</t>
    </rPh>
    <rPh sb="3" eb="6">
      <t>シチョウソン</t>
    </rPh>
    <rPh sb="6" eb="8">
      <t>ソウゴウ</t>
    </rPh>
    <rPh sb="8" eb="10">
      <t>セイビ</t>
    </rPh>
    <rPh sb="10" eb="12">
      <t>クミアイ</t>
    </rPh>
    <phoneticPr fontId="2"/>
  </si>
  <si>
    <t>群馬県市町村会館管理組合</t>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</si>
  <si>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</si>
  <si>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</si>
  <si>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</si>
  <si>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</si>
  <si>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</si>
  <si>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</si>
  <si>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</si>
  <si>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</si>
  <si>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</si>
  <si>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</si>
  <si>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</si>
  <si>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</si>
  <si>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5"/>
  </si>
  <si>
    <t>小野上地区農業用水等渇水対策施設維持管理基金</t>
    <rPh sb="0" eb="3">
      <t>オノガミ</t>
    </rPh>
    <rPh sb="3" eb="5">
      <t>チク</t>
    </rPh>
    <rPh sb="5" eb="7">
      <t>ノウギョウ</t>
    </rPh>
    <rPh sb="7" eb="9">
      <t>ヨウスイ</t>
    </rPh>
    <rPh sb="9" eb="10">
      <t>トウ</t>
    </rPh>
    <rPh sb="10" eb="12">
      <t>カッスイ</t>
    </rPh>
    <rPh sb="12" eb="14">
      <t>タイサク</t>
    </rPh>
    <rPh sb="14" eb="16">
      <t>シセツ</t>
    </rPh>
    <rPh sb="16" eb="18">
      <t>イジ</t>
    </rPh>
    <rPh sb="18" eb="20">
      <t>カンリ</t>
    </rPh>
    <rPh sb="20" eb="22">
      <t>キキン</t>
    </rPh>
    <phoneticPr fontId="5"/>
  </si>
  <si>
    <t>庁舎建設基金</t>
    <rPh sb="0" eb="2">
      <t>チョウシャ</t>
    </rPh>
    <rPh sb="2" eb="4">
      <t>ケンセツ</t>
    </rPh>
    <rPh sb="4" eb="6">
      <t>キキン</t>
    </rPh>
    <phoneticPr fontId="5"/>
  </si>
  <si>
    <t>福祉事業基金</t>
    <rPh sb="0" eb="2">
      <t>フクシ</t>
    </rPh>
    <rPh sb="2" eb="4">
      <t>ジギョウ</t>
    </rPh>
    <rPh sb="4" eb="6">
      <t>キキン</t>
    </rPh>
    <phoneticPr fontId="5"/>
  </si>
  <si>
    <t>ふるさと創生基金</t>
    <rPh sb="4" eb="6">
      <t>ソウセイ</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</si>
  <si>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</si>
  <si>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</si>
  <si>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</si>
  <si>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</si>
  <si>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</si>
  <si>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</si>
  <si>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</si>
  <si>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</si>
  <si>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</si>
  <si>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</si>
  <si>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</si>
  <si>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</si>
  <si>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</si>
  <si>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</si>
  <si>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r>
      <rPr>
        <sz val="11"/>
        <rFont val="ＭＳ Ｐゴシック"/>
        <family val="3"/>
        <charset val="128"/>
      </rPr>
      <t>将来負担比率は、繰上償還の実施により平成３０年度は類似団体平均を下回ったが、令和元年度は大型事業にかかる地方債の借入れにより現在高が増加したため、類似団体平均を上回った。</t>
    </r>
    <r>
      <rPr>
        <sz val="11"/>
        <color indexed="8"/>
        <rFont val="ＭＳ Ｐゴシック"/>
        <family val="3"/>
        <charset val="128"/>
      </rPr>
      <t xml:space="preserve">
有形固定資産減価償却率は前年度を上回っているが、これは、合併前の旧市町村で有していた公共施設等の適正化が進んでいないことによる。
今後は、公共施設等総合管理計画に基づき、適正化に努める。</t>
    </r>
    <rPh sb="8" eb="12">
      <t>クリアゲショウカン</t>
    </rPh>
    <rPh sb="13" eb="15">
      <t>ジッシ</t>
    </rPh>
    <rPh sb="18" eb="20">
      <t>ヘイセイ</t>
    </rPh>
    <rPh sb="22" eb="24">
      <t>ネンド</t>
    </rPh>
    <rPh sb="25" eb="27">
      <t>ルイジ</t>
    </rPh>
    <rPh sb="27" eb="29">
      <t>ダンタイ</t>
    </rPh>
    <rPh sb="29" eb="31">
      <t>ヘイキン</t>
    </rPh>
    <rPh sb="32" eb="34">
      <t>シタマワ</t>
    </rPh>
    <rPh sb="38" eb="40">
      <t>レイワ</t>
    </rPh>
    <rPh sb="40" eb="43">
      <t>ガンネンド</t>
    </rPh>
    <rPh sb="44" eb="46">
      <t>オオガタ</t>
    </rPh>
    <rPh sb="46" eb="48">
      <t>ジギョウ</t>
    </rPh>
    <rPh sb="56" eb="58">
      <t>カリイ</t>
    </rPh>
    <rPh sb="66" eb="68">
      <t>ゾウカ</t>
    </rPh>
    <rPh sb="80" eb="81">
      <t>ウエ</t>
    </rPh>
    <phoneticPr fontId="5"/>
  </si>
  <si>
    <t>将来負担比率は、繰上償還の実施により平成３０年度は類似団体平均を下回ったが、令和元年度は大型事業にかかる地方債の借入れにより現在高が増加したため、類似団体平均を上回った。
また、元利償還金の減少により、実質公債費比率は類似団体平均を下回っているが、既発債の償還終了と大型事業に伴う地方債の元金償還が据置期間にあることによる一時的なものである。
今後は、公債費の増加や基金の取崩も見込まれ、両比率とも増加が予想されることから、これまで以上に財政運営の適正化に取り組んでいく。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</si>
</sst>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xmlns:c16r2="http://schemas.microsoft.com/office/drawing/2015/06/chart">
            <c:ext xmlns:c16="http://schemas.microsoft.com/office/drawing/2014/chart" uri="{C3380CC4-5D6E-409C-BE32-E72D297353CC}">
              <c16:uniqueId val="{00000000-4DFC-437A-A3B5-172241ECCC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81095</c:v>
                </c:pt>
                <c:pt idx="1">
                  <c:v>38438</c:v>
                </c:pt>
                <c:pt idx="2">
                  <c:v>25584</c:v>
                </c:pt>
                <c:pt idx="3">
                  <c:v>34907</c:v>
                </c:pt>
                <c:pt idx="4">
                  <c:v>66796</c:v>
                </c:pt>
              </c:numCache>
            </c:numRef>
          </c:val>
          <c:smooth val="0"/>
          <c:extLst xmlns:c16r2="http://schemas.microsoft.com/office/drawing/2015/06/chart">
            <c:ext xmlns:c16="http://schemas.microsoft.com/office/drawing/2014/chart" uri="{C3380CC4-5D6E-409C-BE32-E72D297353CC}">
              <c16:uniqueId val="{00000001-4DFC-437A-A3B5-172241ECCC31}"/>
            </c:ext>
          </c:extLst>
        </c:ser>
        <c:dLbls>
          <c:showLegendKey val="0"/>
          <c:showVal val="0"/>
          <c:showCatName val="0"/>
          <c:showSerName val="0"/>
          <c:showPercent val="0"/>
          <c:showBubbleSize val="0"/>
        </c:dLbls>
        <c:marker val="1"/>
        <c:smooth val="0"/>
        <c:axId val="258847688"/>
        <c:axId val="258848080"/>
      </c:lineChart>
      <c:catAx>
        <c:axId val="258847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8848080"/>
        <c:crosses val="autoZero"/>
        <c:auto val="1"/>
        <c:lblAlgn val="ctr"/>
        <c:lblOffset val="100"/>
        <c:tickLblSkip val="1"/>
        <c:tickMarkSkip val="1"/>
        <c:noMultiLvlLbl val="0"/>
      </c:catAx>
      <c:valAx>
        <c:axId val="2588480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8847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10.32</c:v>
                </c:pt>
                <c:pt idx="1">
                  <c:v>8.0399999999999991</c:v>
                </c:pt>
                <c:pt idx="2">
                  <c:v>8.75</c:v>
                </c:pt>
                <c:pt idx="3">
                  <c:v>7.06</c:v>
                </c:pt>
                <c:pt idx="4">
                  <c:v>8.76</c:v>
                </c:pt>
              </c:numCache>
            </c:numRef>
          </c:val>
          <c:extLst xmlns:c16r2="http://schemas.microsoft.com/office/drawing/2015/06/chart">
            <c:ext xmlns:c16="http://schemas.microsoft.com/office/drawing/2014/chart" uri="{C3380CC4-5D6E-409C-BE32-E72D297353CC}">
              <c16:uniqueId val="{00000000-F226-46B4-A5BE-123A9507D0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23.54</c:v>
                </c:pt>
                <c:pt idx="1">
                  <c:v>30.27</c:v>
                </c:pt>
                <c:pt idx="2">
                  <c:v>30.47</c:v>
                </c:pt>
                <c:pt idx="3">
                  <c:v>31.23</c:v>
                </c:pt>
                <c:pt idx="4">
                  <c:v>25.93</c:v>
                </c:pt>
              </c:numCache>
            </c:numRef>
          </c:val>
          <c:extLst xmlns:c16r2="http://schemas.microsoft.com/office/drawing/2015/06/chart">
            <c:ext xmlns:c16="http://schemas.microsoft.com/office/drawing/2014/chart" uri="{C3380CC4-5D6E-409C-BE32-E72D297353CC}">
              <c16:uniqueId val="{00000001-F226-46B4-A5BE-123A9507D014}"/>
            </c:ext>
          </c:extLst>
        </c:ser>
        <c:dLbls>
          <c:showLegendKey val="0"/>
          <c:showVal val="0"/>
          <c:showCatName val="0"/>
          <c:showSerName val="0"/>
          <c:showPercent val="0"/>
          <c:showBubbleSize val="0"/>
        </c:dLbls>
        <c:gapWidth val="250"/>
        <c:overlap val="100"/>
        <c:axId val="333962872"/>
        <c:axId val="333960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2.2799999999999998</c:v>
                </c:pt>
                <c:pt idx="1">
                  <c:v>-2.0299999999999998</c:v>
                </c:pt>
                <c:pt idx="2">
                  <c:v>-3.96</c:v>
                </c:pt>
                <c:pt idx="3">
                  <c:v>-1.1299999999999999</c:v>
                </c:pt>
                <c:pt idx="4">
                  <c:v>-2.0499999999999998</c:v>
                </c:pt>
              </c:numCache>
            </c:numRef>
          </c:val>
          <c:smooth val="0"/>
          <c:extLst xmlns:c16r2="http://schemas.microsoft.com/office/drawing/2015/06/chart">
            <c:ext xmlns:c16="http://schemas.microsoft.com/office/drawing/2014/chart" uri="{C3380CC4-5D6E-409C-BE32-E72D297353CC}">
              <c16:uniqueId val="{00000002-F226-46B4-A5BE-123A9507D014}"/>
            </c:ext>
          </c:extLst>
        </c:ser>
        <c:dLbls>
          <c:showLegendKey val="0"/>
          <c:showVal val="0"/>
          <c:showCatName val="0"/>
          <c:showSerName val="0"/>
          <c:showPercent val="0"/>
          <c:showBubbleSize val="0"/>
        </c:dLbls>
        <c:marker val="1"/>
        <c:smooth val="0"/>
        <c:axId val="333962872"/>
        <c:axId val="333960128"/>
      </c:lineChart>
      <c:catAx>
        <c:axId val="333962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3960128"/>
        <c:crosses val="autoZero"/>
        <c:auto val="1"/>
        <c:lblAlgn val="ctr"/>
        <c:lblOffset val="100"/>
        <c:tickLblSkip val="1"/>
        <c:tickMarkSkip val="1"/>
        <c:noMultiLvlLbl val="0"/>
      </c:catAx>
      <c:valAx>
        <c:axId val="333960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962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0.79</c:v>
                </c:pt>
                <c:pt idx="2">
                  <c:v>#N/A</c:v>
                </c:pt>
                <c:pt idx="3">
                  <c:v>0.06</c:v>
                </c:pt>
                <c:pt idx="4">
                  <c:v>#N/A</c:v>
                </c:pt>
                <c:pt idx="5">
                  <c:v>0.01</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0-CC6B-4822-8022-8ACE3741DC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C6B-4822-8022-8ACE3741DC4C}"/>
            </c:ext>
          </c:extLst>
        </c:ser>
        <c:ser>
          <c:idx val="2"/>
          <c:order val="2"/>
          <c:tx>
            <c:strRef>
              <c:f>データシート!$A$29</c:f>
              <c:strCache>
                <c:ptCount val="1"/>
                <c:pt idx="0">
                  <c:v>個別排水処理事業特別会計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xmlns:c16r2="http://schemas.microsoft.com/office/drawing/2015/06/chart">
            <c:ext xmlns:c16="http://schemas.microsoft.com/office/drawing/2014/chart" uri="{C3380CC4-5D6E-409C-BE32-E72D297353CC}">
              <c16:uniqueId val="{00000002-CC6B-4822-8022-8ACE3741DC4C}"/>
            </c:ext>
          </c:extLst>
        </c:ser>
        <c:ser>
          <c:idx val="3"/>
          <c:order val="3"/>
          <c:tx>
            <c:strRef>
              <c:f>データシート!$A$30</c:f>
              <c:strCache>
                <c:ptCount val="1"/>
                <c:pt idx="0">
                  <c:v>伊香保温泉観光施設事業特別会計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0.08</c:v>
                </c:pt>
                <c:pt idx="4">
                  <c:v>#N/A</c:v>
                </c:pt>
                <c:pt idx="5">
                  <c:v>0.1</c:v>
                </c:pt>
                <c:pt idx="6">
                  <c:v>#N/A</c:v>
                </c:pt>
                <c:pt idx="7">
                  <c:v>7.0000000000000007E-2</c:v>
                </c:pt>
                <c:pt idx="8">
                  <c:v>#N/A</c:v>
                </c:pt>
                <c:pt idx="9">
                  <c:v>0.13</c:v>
                </c:pt>
              </c:numCache>
            </c:numRef>
          </c:val>
          <c:extLst xmlns:c16r2="http://schemas.microsoft.com/office/drawing/2015/06/chart">
            <c:ext xmlns:c16="http://schemas.microsoft.com/office/drawing/2014/chart" uri="{C3380CC4-5D6E-409C-BE32-E72D297353CC}">
              <c16:uniqueId val="{00000003-CC6B-4822-8022-8ACE3741DC4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0.04</c:v>
                </c:pt>
                <c:pt idx="4">
                  <c:v>#N/A</c:v>
                </c:pt>
                <c:pt idx="5">
                  <c:v>7.0000000000000007E-2</c:v>
                </c:pt>
                <c:pt idx="6">
                  <c:v>#N/A</c:v>
                </c:pt>
                <c:pt idx="7">
                  <c:v>0</c:v>
                </c:pt>
                <c:pt idx="8">
                  <c:v>#N/A</c:v>
                </c:pt>
                <c:pt idx="9">
                  <c:v>0.15</c:v>
                </c:pt>
              </c:numCache>
            </c:numRef>
          </c:val>
          <c:extLst xmlns:c16r2="http://schemas.microsoft.com/office/drawing/2015/06/chart">
            <c:ext xmlns:c16="http://schemas.microsoft.com/office/drawing/2014/chart" uri="{C3380CC4-5D6E-409C-BE32-E72D297353CC}">
              <c16:uniqueId val="{00000004-CC6B-4822-8022-8ACE3741DC4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c:v>
                </c:pt>
                <c:pt idx="4">
                  <c:v>#N/A</c:v>
                </c:pt>
                <c:pt idx="5">
                  <c:v>0.01</c:v>
                </c:pt>
                <c:pt idx="6">
                  <c:v>#N/A</c:v>
                </c:pt>
                <c:pt idx="7">
                  <c:v>0.01</c:v>
                </c:pt>
                <c:pt idx="8">
                  <c:v>#N/A</c:v>
                </c:pt>
                <c:pt idx="9">
                  <c:v>0.24</c:v>
                </c:pt>
              </c:numCache>
            </c:numRef>
          </c:val>
          <c:extLst xmlns:c16r2="http://schemas.microsoft.com/office/drawing/2015/06/chart">
            <c:ext xmlns:c16="http://schemas.microsoft.com/office/drawing/2014/chart" uri="{C3380CC4-5D6E-409C-BE32-E72D297353CC}">
              <c16:uniqueId val="{00000005-CC6B-4822-8022-8ACE3741DC4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c:v>
                </c:pt>
                <c:pt idx="2">
                  <c:v>#N/A</c:v>
                </c:pt>
                <c:pt idx="3">
                  <c:v>0.48</c:v>
                </c:pt>
                <c:pt idx="4">
                  <c:v>#N/A</c:v>
                </c:pt>
                <c:pt idx="5">
                  <c:v>0.53</c:v>
                </c:pt>
                <c:pt idx="6">
                  <c:v>#N/A</c:v>
                </c:pt>
                <c:pt idx="7">
                  <c:v>0.83</c:v>
                </c:pt>
                <c:pt idx="8">
                  <c:v>#N/A</c:v>
                </c:pt>
                <c:pt idx="9">
                  <c:v>0.32</c:v>
                </c:pt>
              </c:numCache>
            </c:numRef>
          </c:val>
          <c:extLst xmlns:c16r2="http://schemas.microsoft.com/office/drawing/2015/06/chart">
            <c:ext xmlns:c16="http://schemas.microsoft.com/office/drawing/2014/chart" uri="{C3380CC4-5D6E-409C-BE32-E72D297353CC}">
              <c16:uniqueId val="{00000006-CC6B-4822-8022-8ACE3741DC4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0.45</c:v>
                </c:pt>
                <c:pt idx="2">
                  <c:v>#N/A</c:v>
                </c:pt>
                <c:pt idx="3">
                  <c:v>0.51</c:v>
                </c:pt>
                <c:pt idx="4">
                  <c:v>#N/A</c:v>
                </c:pt>
                <c:pt idx="5">
                  <c:v>0.85</c:v>
                </c:pt>
                <c:pt idx="6">
                  <c:v>#N/A</c:v>
                </c:pt>
                <c:pt idx="7">
                  <c:v>0.54</c:v>
                </c:pt>
                <c:pt idx="8">
                  <c:v>#N/A</c:v>
                </c:pt>
                <c:pt idx="9">
                  <c:v>0.55000000000000004</c:v>
                </c:pt>
              </c:numCache>
            </c:numRef>
          </c:val>
          <c:extLst xmlns:c16r2="http://schemas.microsoft.com/office/drawing/2015/06/chart">
            <c:ext xmlns:c16="http://schemas.microsoft.com/office/drawing/2014/chart" uri="{C3380CC4-5D6E-409C-BE32-E72D297353CC}">
              <c16:uniqueId val="{00000007-CC6B-4822-8022-8ACE3741DC4C}"/>
            </c:ext>
          </c:extLst>
        </c:ser>
        <c:ser>
          <c:idx val="8"/>
          <c:order val="8"/>
          <c:tx>
            <c:strRef>
              <c:f>データシート!$A$35</c:f>
              <c:strCache>
                <c:ptCount val="1"/>
                <c:pt idx="0">
                  <c:v>渋川市水道事業会計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5.36</c:v>
                </c:pt>
                <c:pt idx="2">
                  <c:v>#N/A</c:v>
                </c:pt>
                <c:pt idx="3">
                  <c:v>5.45</c:v>
                </c:pt>
                <c:pt idx="4">
                  <c:v>#N/A</c:v>
                </c:pt>
                <c:pt idx="5">
                  <c:v>5.51</c:v>
                </c:pt>
                <c:pt idx="6">
                  <c:v>#N/A</c:v>
                </c:pt>
                <c:pt idx="7">
                  <c:v>5</c:v>
                </c:pt>
                <c:pt idx="8">
                  <c:v>#N/A</c:v>
                </c:pt>
                <c:pt idx="9">
                  <c:v>4.76</c:v>
                </c:pt>
              </c:numCache>
            </c:numRef>
          </c:val>
          <c:extLst xmlns:c16r2="http://schemas.microsoft.com/office/drawing/2015/06/chart">
            <c:ext xmlns:c16="http://schemas.microsoft.com/office/drawing/2014/chart" uri="{C3380CC4-5D6E-409C-BE32-E72D297353CC}">
              <c16:uniqueId val="{00000008-CC6B-4822-8022-8ACE3741DC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10.32</c:v>
                </c:pt>
                <c:pt idx="2">
                  <c:v>#N/A</c:v>
                </c:pt>
                <c:pt idx="3">
                  <c:v>7.94</c:v>
                </c:pt>
                <c:pt idx="4">
                  <c:v>#N/A</c:v>
                </c:pt>
                <c:pt idx="5">
                  <c:v>8.75</c:v>
                </c:pt>
                <c:pt idx="6">
                  <c:v>#N/A</c:v>
                </c:pt>
                <c:pt idx="7">
                  <c:v>7.05</c:v>
                </c:pt>
                <c:pt idx="8">
                  <c:v>#N/A</c:v>
                </c:pt>
                <c:pt idx="9">
                  <c:v>8.75</c:v>
                </c:pt>
              </c:numCache>
            </c:numRef>
          </c:val>
          <c:extLst xmlns:c16r2="http://schemas.microsoft.com/office/drawing/2015/06/chart">
            <c:ext xmlns:c16="http://schemas.microsoft.com/office/drawing/2014/chart" uri="{C3380CC4-5D6E-409C-BE32-E72D297353CC}">
              <c16:uniqueId val="{00000009-CC6B-4822-8022-8ACE3741DC4C}"/>
            </c:ext>
          </c:extLst>
        </c:ser>
        <c:dLbls>
          <c:showLegendKey val="0"/>
          <c:showVal val="0"/>
          <c:showCatName val="0"/>
          <c:showSerName val="0"/>
          <c:showPercent val="0"/>
          <c:showBubbleSize val="0"/>
        </c:dLbls>
        <c:gapWidth val="150"/>
        <c:overlap val="100"/>
        <c:axId val="333960520"/>
        <c:axId val="333958560"/>
      </c:barChart>
      <c:catAx>
        <c:axId val="333960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3958560"/>
        <c:crosses val="autoZero"/>
        <c:auto val="1"/>
        <c:lblAlgn val="ctr"/>
        <c:lblOffset val="100"/>
        <c:tickLblSkip val="1"/>
        <c:tickMarkSkip val="1"/>
        <c:noMultiLvlLbl val="0"/>
      </c:catAx>
      <c:valAx>
        <c:axId val="33395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960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3400</c:v>
                </c:pt>
                <c:pt idx="5">
                  <c:v>3580</c:v>
                </c:pt>
                <c:pt idx="8">
                  <c:v>3743</c:v>
                </c:pt>
                <c:pt idx="11">
                  <c:v>3851</c:v>
                </c:pt>
                <c:pt idx="14">
                  <c:v>3956</c:v>
                </c:pt>
              </c:numCache>
            </c:numRef>
          </c:val>
          <c:extLst xmlns:c16r2="http://schemas.microsoft.com/office/drawing/2015/06/chart">
            <c:ext xmlns:c16="http://schemas.microsoft.com/office/drawing/2014/chart" uri="{C3380CC4-5D6E-409C-BE32-E72D297353CC}">
              <c16:uniqueId val="{00000000-A715-4883-8752-3071AFD7D1D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715-4883-8752-3071AFD7D1D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1</c:v>
                </c:pt>
                <c:pt idx="9">
                  <c:v>1</c:v>
                </c:pt>
                <c:pt idx="12">
                  <c:v>7</c:v>
                </c:pt>
              </c:numCache>
            </c:numRef>
          </c:val>
          <c:extLst xmlns:c16r2="http://schemas.microsoft.com/office/drawing/2015/06/chart">
            <c:ext xmlns:c16="http://schemas.microsoft.com/office/drawing/2014/chart" uri="{C3380CC4-5D6E-409C-BE32-E72D297353CC}">
              <c16:uniqueId val="{00000002-A715-4883-8752-3071AFD7D1D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152</c:v>
                </c:pt>
                <c:pt idx="3">
                  <c:v>196</c:v>
                </c:pt>
                <c:pt idx="6">
                  <c:v>219</c:v>
                </c:pt>
                <c:pt idx="9">
                  <c:v>252</c:v>
                </c:pt>
                <c:pt idx="12">
                  <c:v>247</c:v>
                </c:pt>
              </c:numCache>
            </c:numRef>
          </c:val>
          <c:extLst xmlns:c16r2="http://schemas.microsoft.com/office/drawing/2015/06/chart">
            <c:ext xmlns:c16="http://schemas.microsoft.com/office/drawing/2014/chart" uri="{C3380CC4-5D6E-409C-BE32-E72D297353CC}">
              <c16:uniqueId val="{00000003-A715-4883-8752-3071AFD7D1D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1114</c:v>
                </c:pt>
                <c:pt idx="3">
                  <c:v>1099</c:v>
                </c:pt>
                <c:pt idx="6">
                  <c:v>1131</c:v>
                </c:pt>
                <c:pt idx="9">
                  <c:v>1187</c:v>
                </c:pt>
                <c:pt idx="12">
                  <c:v>1244</c:v>
                </c:pt>
              </c:numCache>
            </c:numRef>
          </c:val>
          <c:extLst xmlns:c16r2="http://schemas.microsoft.com/office/drawing/2015/06/chart">
            <c:ext xmlns:c16="http://schemas.microsoft.com/office/drawing/2014/chart" uri="{C3380CC4-5D6E-409C-BE32-E72D297353CC}">
              <c16:uniqueId val="{00000004-A715-4883-8752-3071AFD7D1D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715-4883-8752-3071AFD7D1D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715-4883-8752-3071AFD7D1D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3176</c:v>
                </c:pt>
                <c:pt idx="3">
                  <c:v>3366</c:v>
                </c:pt>
                <c:pt idx="6">
                  <c:v>3546</c:v>
                </c:pt>
                <c:pt idx="9">
                  <c:v>3423</c:v>
                </c:pt>
                <c:pt idx="12">
                  <c:v>3335</c:v>
                </c:pt>
              </c:numCache>
            </c:numRef>
          </c:val>
          <c:extLst xmlns:c16r2="http://schemas.microsoft.com/office/drawing/2015/06/chart">
            <c:ext xmlns:c16="http://schemas.microsoft.com/office/drawing/2014/chart" uri="{C3380CC4-5D6E-409C-BE32-E72D297353CC}">
              <c16:uniqueId val="{00000007-A715-4883-8752-3071AFD7D1D2}"/>
            </c:ext>
          </c:extLst>
        </c:ser>
        <c:dLbls>
          <c:showLegendKey val="0"/>
          <c:showVal val="0"/>
          <c:showCatName val="0"/>
          <c:showSerName val="0"/>
          <c:showPercent val="0"/>
          <c:showBubbleSize val="0"/>
        </c:dLbls>
        <c:gapWidth val="100"/>
        <c:overlap val="100"/>
        <c:axId val="333957384"/>
        <c:axId val="333960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1044</c:v>
                </c:pt>
                <c:pt idx="2">
                  <c:v>#N/A</c:v>
                </c:pt>
                <c:pt idx="3">
                  <c:v>#N/A</c:v>
                </c:pt>
                <c:pt idx="4">
                  <c:v>1083</c:v>
                </c:pt>
                <c:pt idx="5">
                  <c:v>#N/A</c:v>
                </c:pt>
                <c:pt idx="6">
                  <c:v>#N/A</c:v>
                </c:pt>
                <c:pt idx="7">
                  <c:v>1154</c:v>
                </c:pt>
                <c:pt idx="8">
                  <c:v>#N/A</c:v>
                </c:pt>
                <c:pt idx="9">
                  <c:v>#N/A</c:v>
                </c:pt>
                <c:pt idx="10">
                  <c:v>1012</c:v>
                </c:pt>
                <c:pt idx="11">
                  <c:v>#N/A</c:v>
                </c:pt>
                <c:pt idx="12">
                  <c:v>#N/A</c:v>
                </c:pt>
                <c:pt idx="13">
                  <c:v>877</c:v>
                </c:pt>
                <c:pt idx="14">
                  <c:v>#N/A</c:v>
                </c:pt>
              </c:numCache>
            </c:numRef>
          </c:val>
          <c:smooth val="0"/>
          <c:extLst xmlns:c16r2="http://schemas.microsoft.com/office/drawing/2015/06/chart">
            <c:ext xmlns:c16="http://schemas.microsoft.com/office/drawing/2014/chart" uri="{C3380CC4-5D6E-409C-BE32-E72D297353CC}">
              <c16:uniqueId val="{00000008-A715-4883-8752-3071AFD7D1D2}"/>
            </c:ext>
          </c:extLst>
        </c:ser>
        <c:dLbls>
          <c:showLegendKey val="0"/>
          <c:showVal val="0"/>
          <c:showCatName val="0"/>
          <c:showSerName val="0"/>
          <c:showPercent val="0"/>
          <c:showBubbleSize val="0"/>
        </c:dLbls>
        <c:marker val="1"/>
        <c:smooth val="0"/>
        <c:axId val="333957384"/>
        <c:axId val="333960912"/>
      </c:lineChart>
      <c:catAx>
        <c:axId val="333957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3960912"/>
        <c:crosses val="autoZero"/>
        <c:auto val="1"/>
        <c:lblAlgn val="ctr"/>
        <c:lblOffset val="100"/>
        <c:tickLblSkip val="1"/>
        <c:tickMarkSkip val="1"/>
        <c:noMultiLvlLbl val="0"/>
      </c:catAx>
      <c:valAx>
        <c:axId val="333960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957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42799</c:v>
                </c:pt>
                <c:pt idx="5">
                  <c:v>42421</c:v>
                </c:pt>
                <c:pt idx="8">
                  <c:v>41807</c:v>
                </c:pt>
                <c:pt idx="11">
                  <c:v>40539</c:v>
                </c:pt>
                <c:pt idx="14">
                  <c:v>40880</c:v>
                </c:pt>
              </c:numCache>
            </c:numRef>
          </c:val>
          <c:extLst xmlns:c16r2="http://schemas.microsoft.com/office/drawing/2015/06/chart">
            <c:ext xmlns:c16="http://schemas.microsoft.com/office/drawing/2014/chart" uri="{C3380CC4-5D6E-409C-BE32-E72D297353CC}">
              <c16:uniqueId val="{00000000-D6FD-47C7-8EB8-2838A93590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4669</c:v>
                </c:pt>
                <c:pt idx="5">
                  <c:v>3462</c:v>
                </c:pt>
                <c:pt idx="8">
                  <c:v>3251</c:v>
                </c:pt>
                <c:pt idx="11">
                  <c:v>3515</c:v>
                </c:pt>
                <c:pt idx="14">
                  <c:v>3277</c:v>
                </c:pt>
              </c:numCache>
            </c:numRef>
          </c:val>
          <c:extLst xmlns:c16r2="http://schemas.microsoft.com/office/drawing/2015/06/chart">
            <c:ext xmlns:c16="http://schemas.microsoft.com/office/drawing/2014/chart" uri="{C3380CC4-5D6E-409C-BE32-E72D297353CC}">
              <c16:uniqueId val="{00000001-D6FD-47C7-8EB8-2838A93590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11830</c:v>
                </c:pt>
                <c:pt idx="5">
                  <c:v>14247</c:v>
                </c:pt>
                <c:pt idx="8">
                  <c:v>14848</c:v>
                </c:pt>
                <c:pt idx="11">
                  <c:v>12947</c:v>
                </c:pt>
                <c:pt idx="14">
                  <c:v>10941</c:v>
                </c:pt>
              </c:numCache>
            </c:numRef>
          </c:val>
          <c:extLst xmlns:c16r2="http://schemas.microsoft.com/office/drawing/2015/06/chart">
            <c:ext xmlns:c16="http://schemas.microsoft.com/office/drawing/2014/chart" uri="{C3380CC4-5D6E-409C-BE32-E72D297353CC}">
              <c16:uniqueId val="{00000002-D6FD-47C7-8EB8-2838A93590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FD-47C7-8EB8-2838A93590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FD-47C7-8EB8-2838A93590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20</c:v>
                </c:pt>
                <c:pt idx="3">
                  <c:v>18</c:v>
                </c:pt>
                <c:pt idx="6">
                  <c:v>20</c:v>
                </c:pt>
                <c:pt idx="9">
                  <c:v>8</c:v>
                </c:pt>
                <c:pt idx="12">
                  <c:v>19</c:v>
                </c:pt>
              </c:numCache>
            </c:numRef>
          </c:val>
          <c:extLst xmlns:c16r2="http://schemas.microsoft.com/office/drawing/2015/06/chart">
            <c:ext xmlns:c16="http://schemas.microsoft.com/office/drawing/2014/chart" uri="{C3380CC4-5D6E-409C-BE32-E72D297353CC}">
              <c16:uniqueId val="{00000005-D6FD-47C7-8EB8-2838A93590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5775</c:v>
                </c:pt>
                <c:pt idx="3">
                  <c:v>5813</c:v>
                </c:pt>
                <c:pt idx="6">
                  <c:v>5682</c:v>
                </c:pt>
                <c:pt idx="9">
                  <c:v>5293</c:v>
                </c:pt>
                <c:pt idx="12">
                  <c:v>5301</c:v>
                </c:pt>
              </c:numCache>
            </c:numRef>
          </c:val>
          <c:extLst xmlns:c16r2="http://schemas.microsoft.com/office/drawing/2015/06/chart">
            <c:ext xmlns:c16="http://schemas.microsoft.com/office/drawing/2014/chart" uri="{C3380CC4-5D6E-409C-BE32-E72D297353CC}">
              <c16:uniqueId val="{00000006-D6FD-47C7-8EB8-2838A93590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2241</c:v>
                </c:pt>
                <c:pt idx="3">
                  <c:v>2075</c:v>
                </c:pt>
                <c:pt idx="6">
                  <c:v>1919</c:v>
                </c:pt>
                <c:pt idx="9">
                  <c:v>1734</c:v>
                </c:pt>
                <c:pt idx="12">
                  <c:v>1523</c:v>
                </c:pt>
              </c:numCache>
            </c:numRef>
          </c:val>
          <c:extLst xmlns:c16r2="http://schemas.microsoft.com/office/drawing/2015/06/chart">
            <c:ext xmlns:c16="http://schemas.microsoft.com/office/drawing/2014/chart" uri="{C3380CC4-5D6E-409C-BE32-E72D297353CC}">
              <c16:uniqueId val="{00000007-D6FD-47C7-8EB8-2838A93590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19127</c:v>
                </c:pt>
                <c:pt idx="3">
                  <c:v>18300</c:v>
                </c:pt>
                <c:pt idx="6">
                  <c:v>18549</c:v>
                </c:pt>
                <c:pt idx="9">
                  <c:v>18194</c:v>
                </c:pt>
                <c:pt idx="12">
                  <c:v>18083</c:v>
                </c:pt>
              </c:numCache>
            </c:numRef>
          </c:val>
          <c:extLst xmlns:c16r2="http://schemas.microsoft.com/office/drawing/2015/06/chart">
            <c:ext xmlns:c16="http://schemas.microsoft.com/office/drawing/2014/chart" uri="{C3380CC4-5D6E-409C-BE32-E72D297353CC}">
              <c16:uniqueId val="{00000008-D6FD-47C7-8EB8-2838A93590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D6FD-47C7-8EB8-2838A93590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38838</c:v>
                </c:pt>
                <c:pt idx="3">
                  <c:v>39282</c:v>
                </c:pt>
                <c:pt idx="6">
                  <c:v>38597</c:v>
                </c:pt>
                <c:pt idx="9">
                  <c:v>35742</c:v>
                </c:pt>
                <c:pt idx="12">
                  <c:v>35804</c:v>
                </c:pt>
              </c:numCache>
            </c:numRef>
          </c:val>
          <c:extLst xmlns:c16r2="http://schemas.microsoft.com/office/drawing/2015/06/chart">
            <c:ext xmlns:c16="http://schemas.microsoft.com/office/drawing/2014/chart" uri="{C3380CC4-5D6E-409C-BE32-E72D297353CC}">
              <c16:uniqueId val="{0000000A-D6FD-47C7-8EB8-2838A935903B}"/>
            </c:ext>
          </c:extLst>
        </c:ser>
        <c:dLbls>
          <c:showLegendKey val="0"/>
          <c:showVal val="0"/>
          <c:showCatName val="0"/>
          <c:showSerName val="0"/>
          <c:showPercent val="0"/>
          <c:showBubbleSize val="0"/>
        </c:dLbls>
        <c:gapWidth val="100"/>
        <c:overlap val="100"/>
        <c:axId val="333957776"/>
        <c:axId val="33396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6703</c:v>
                </c:pt>
                <c:pt idx="2">
                  <c:v>#N/A</c:v>
                </c:pt>
                <c:pt idx="3">
                  <c:v>#N/A</c:v>
                </c:pt>
                <c:pt idx="4">
                  <c:v>5358</c:v>
                </c:pt>
                <c:pt idx="5">
                  <c:v>#N/A</c:v>
                </c:pt>
                <c:pt idx="6">
                  <c:v>#N/A</c:v>
                </c:pt>
                <c:pt idx="7">
                  <c:v>4861</c:v>
                </c:pt>
                <c:pt idx="8">
                  <c:v>#N/A</c:v>
                </c:pt>
                <c:pt idx="9">
                  <c:v>#N/A</c:v>
                </c:pt>
                <c:pt idx="10">
                  <c:v>3971</c:v>
                </c:pt>
                <c:pt idx="11">
                  <c:v>#N/A</c:v>
                </c:pt>
                <c:pt idx="12">
                  <c:v>#N/A</c:v>
                </c:pt>
                <c:pt idx="13">
                  <c:v>5632</c:v>
                </c:pt>
                <c:pt idx="14">
                  <c:v>#N/A</c:v>
                </c:pt>
              </c:numCache>
            </c:numRef>
          </c:val>
          <c:smooth val="0"/>
          <c:extLst xmlns:c16r2="http://schemas.microsoft.com/office/drawing/2015/06/chart">
            <c:ext xmlns:c16="http://schemas.microsoft.com/office/drawing/2014/chart" uri="{C3380CC4-5D6E-409C-BE32-E72D297353CC}">
              <c16:uniqueId val="{0000000B-D6FD-47C7-8EB8-2838A935903B}"/>
            </c:ext>
          </c:extLst>
        </c:ser>
        <c:dLbls>
          <c:showLegendKey val="0"/>
          <c:showVal val="0"/>
          <c:showCatName val="0"/>
          <c:showSerName val="0"/>
          <c:showPercent val="0"/>
          <c:showBubbleSize val="0"/>
        </c:dLbls>
        <c:marker val="1"/>
        <c:smooth val="0"/>
        <c:axId val="333957776"/>
        <c:axId val="333964048"/>
      </c:lineChart>
      <c:catAx>
        <c:axId val="33395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3964048"/>
        <c:crosses val="autoZero"/>
        <c:auto val="1"/>
        <c:lblAlgn val="ctr"/>
        <c:lblOffset val="100"/>
        <c:tickLblSkip val="1"/>
        <c:tickMarkSkip val="1"/>
        <c:noMultiLvlLbl val="0"/>
      </c:catAx>
      <c:valAx>
        <c:axId val="33396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95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6556</c:v>
                </c:pt>
                <c:pt idx="1">
                  <c:v>6687</c:v>
                </c:pt>
                <c:pt idx="2">
                  <c:v>5496</c:v>
                </c:pt>
              </c:numCache>
            </c:numRef>
          </c:val>
          <c:extLst xmlns:c16r2="http://schemas.microsoft.com/office/drawing/2015/06/chart">
            <c:ext xmlns:c16="http://schemas.microsoft.com/office/drawing/2014/chart" uri="{C3380CC4-5D6E-409C-BE32-E72D297353CC}">
              <c16:uniqueId val="{00000000-3ECB-46BB-8F6A-6C69AE3B24A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3857</c:v>
                </c:pt>
                <c:pt idx="1">
                  <c:v>1793</c:v>
                </c:pt>
                <c:pt idx="2">
                  <c:v>725</c:v>
                </c:pt>
              </c:numCache>
            </c:numRef>
          </c:val>
          <c:extLst xmlns:c16r2="http://schemas.microsoft.com/office/drawing/2015/06/chart">
            <c:ext xmlns:c16="http://schemas.microsoft.com/office/drawing/2014/chart" uri="{C3380CC4-5D6E-409C-BE32-E72D297353CC}">
              <c16:uniqueId val="{00000001-3ECB-46BB-8F6A-6C69AE3B24A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3912</c:v>
                </c:pt>
                <c:pt idx="1">
                  <c:v>3923</c:v>
                </c:pt>
                <c:pt idx="2">
                  <c:v>4247</c:v>
                </c:pt>
              </c:numCache>
            </c:numRef>
          </c:val>
          <c:extLst xmlns:c16r2="http://schemas.microsoft.com/office/drawing/2015/06/chart">
            <c:ext xmlns:c16="http://schemas.microsoft.com/office/drawing/2014/chart" uri="{C3380CC4-5D6E-409C-BE32-E72D297353CC}">
              <c16:uniqueId val="{00000002-3ECB-46BB-8F6A-6C69AE3B24A9}"/>
            </c:ext>
          </c:extLst>
        </c:ser>
        <c:dLbls>
          <c:showLegendKey val="0"/>
          <c:showVal val="0"/>
          <c:showCatName val="0"/>
          <c:showSerName val="0"/>
          <c:showPercent val="0"/>
          <c:showBubbleSize val="0"/>
        </c:dLbls>
        <c:gapWidth val="120"/>
        <c:overlap val="100"/>
        <c:axId val="340656984"/>
        <c:axId val="340661296"/>
      </c:barChart>
      <c:catAx>
        <c:axId val="34065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0661296"/>
        <c:crosses val="autoZero"/>
        <c:auto val="1"/>
        <c:lblAlgn val="ctr"/>
        <c:lblOffset val="100"/>
        <c:tickLblSkip val="1"/>
        <c:tickMarkSkip val="1"/>
        <c:noMultiLvlLbl val="0"/>
      </c:catAx>
      <c:valAx>
        <c:axId val="340661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065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0C-4891-AD57-3A5161640F26}"/>
                </c:ext>
                <c:ext xmlns:c15="http://schemas.microsoft.com/office/drawing/2012/chart" uri="{CE6537A1-D6FC-4f65-9D91-7224C49458BB}">
                  <c15:dlblFieldTable>
                    <c15:dlblFTEntry>
                      <c15:txfldGUID>{DC444C44-C28C-4516-9208-9F2524FCE131}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0C-4891-AD57-3A5161640F26}"/>
                </c:ext>
                <c:ext xmlns:c15="http://schemas.microsoft.com/office/drawing/2012/chart" uri="{CE6537A1-D6FC-4f65-9D91-7224C49458BB}">
                  <c15:dlblFieldTable>
                    <c15:dlblFTEntry>
                      <c15:txfldGUID>{49AD15B7-F663-4694-A25E-02158B150DED}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E0C-4891-AD57-3A5161640F26}"/>
                </c:ext>
                <c:ext xmlns:c15="http://schemas.microsoft.com/office/drawing/2012/chart" uri="{CE6537A1-D6FC-4f65-9D91-7224C49458BB}">
                  <c15:dlblFieldTable>
                    <c15:dlblFTEntry>
                      <c15:txfldGUID>{7C856162-B89F-4F8B-9AF6-84CDDC4DB315}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0C-4891-AD57-3A5161640F26}"/>
                </c:ext>
                <c:ext xmlns:c15="http://schemas.microsoft.com/office/drawing/2012/chart" uri="{CE6537A1-D6FC-4f65-9D91-7224C49458BB}">
                  <c15:dlblFieldTable>
                    <c15:dlblFTEntry>
                      <c15:txfldGUID>{A8A0AD83-96C6-46E1-B60D-F897B5D0BC3C}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E0C-4891-AD57-3A5161640F26}"/>
                </c:ext>
                <c:ext xmlns:c15="http://schemas.microsoft.com/office/drawing/2012/chart" uri="{CE6537A1-D6FC-4f65-9D91-7224C49458BB}">
                  <c15:dlblFieldTable>
                    <c15:dlblFTEntry>
                      <c15:txfldGUID>{260F6906-A54C-4EBF-A494-7A42C412BB1B}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E0C-4891-AD57-3A5161640F26}"/>
                </c:ext>
                <c:ext xmlns:c15="http://schemas.microsoft.com/office/drawing/2012/chart" uri="{CE6537A1-D6FC-4f65-9D91-7224C49458BB}">
                  <c15:dlblFieldTable>
                    <c15:dlblFTEntry>
                      <c15:txfldGUID>{5579FA12-D398-4F9D-8DEF-C95506E3FE36}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E0C-4891-AD57-3A5161640F26}"/>
                </c:ext>
                <c:ext xmlns:c15="http://schemas.microsoft.com/office/drawing/2012/chart" uri="{CE6537A1-D6FC-4f65-9D91-7224C49458BB}">
                  <c15:dlblFieldTable>
                    <c15:dlblFTEntry>
                      <c15:txfldGUID>{57266F68-90F5-4A82-87A0-55DEFF034CDD}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E0C-4891-AD57-3A5161640F26}"/>
                </c:ext>
                <c:ext xmlns:c15="http://schemas.microsoft.com/office/drawing/2012/chart" uri="{CE6537A1-D6FC-4f65-9D91-7224C49458BB}">
                  <c15:dlblFieldTable>
                    <c15:dlblFTEntry>
                      <c15:txfldGUID>{BC575699-258B-4A52-BB9F-F737D5167873}</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E0C-4891-AD57-3A5161640F26}"/>
                </c:ext>
                <c:ext xmlns:c15="http://schemas.microsoft.com/office/drawing/2012/chart" uri="{CE6537A1-D6FC-4f65-9D91-7224C49458BB}">
                  <c15:dlblFieldTable>
                    <c15:dlblFTEntry>
                      <c15:txfldGUID>{8E21F2BB-9971-4BD7-BD3C-2D67FE5E486B}</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62.7</c:v>
                </c:pt>
                <c:pt idx="16">
                  <c:v>64</c:v>
                </c:pt>
                <c:pt idx="24">
                  <c:v>65.099999999999994</c:v>
                </c:pt>
                <c:pt idx="32">
                  <c:v>66.3</c:v>
                </c:pt>
              </c:numCache>
            </c:numRef>
          </c:xVal>
          <c:yVal>
            <c:numRef>
              <c:f>公会計指標分析・財政指標組合せ分析表!$BP$51:$DC$51</c:f>
              <c:numCache>
                <c:formatCode>#,##0.0;"▲ "#,##0.0</c:formatCode>
                <c:ptCount val="40"/>
                <c:pt idx="0">
                  <c:v>35.4</c:v>
                </c:pt>
                <c:pt idx="8">
                  <c:v>29</c:v>
                </c:pt>
                <c:pt idx="16">
                  <c:v>26.7</c:v>
                </c:pt>
                <c:pt idx="24">
                  <c:v>22.1</c:v>
                </c:pt>
                <c:pt idx="32">
                  <c:v>31.9</c:v>
                </c:pt>
              </c:numCache>
            </c:numRef>
          </c:yVal>
          <c:smooth val="0"/>
          <c:extLst xmlns:c16r2="http://schemas.microsoft.com/office/drawing/2015/06/chart">
            <c:ext xmlns:c16="http://schemas.microsoft.com/office/drawing/2014/chart" uri="{C3380CC4-5D6E-409C-BE32-E72D297353CC}">
              <c16:uniqueId val="{00000009-1E0C-4891-AD57-3A5161640F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E0C-4891-AD57-3A5161640F26}"/>
                </c:ext>
                <c:ext xmlns:c15="http://schemas.microsoft.com/office/drawing/2012/chart" uri="{CE6537A1-D6FC-4f65-9D91-7224C49458BB}">
                  <c15:dlblFieldTable>
                    <c15:dlblFTEntry>
                      <c15:txfldGUID>{2767081C-12F1-467B-B72B-67822D5923C2}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E0C-4891-AD57-3A5161640F26}"/>
                </c:ext>
                <c:ext xmlns:c15="http://schemas.microsoft.com/office/drawing/2012/chart" uri="{CE6537A1-D6FC-4f65-9D91-7224C49458BB}">
                  <c15:dlblFieldTable>
                    <c15:dlblFTEntry>
                      <c15:txfldGUID>{990A7BC7-AC98-4BB6-B67E-92FFFBDE22C7}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E0C-4891-AD57-3A5161640F26}"/>
                </c:ext>
                <c:ext xmlns:c15="http://schemas.microsoft.com/office/drawing/2012/chart" uri="{CE6537A1-D6FC-4f65-9D91-7224C49458BB}">
                  <c15:dlblFieldTable>
                    <c15:dlblFTEntry>
                      <c15:txfldGUID>{5EEBBC73-F74C-4337-97A0-2E3F8DD84012}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E0C-4891-AD57-3A5161640F26}"/>
                </c:ext>
                <c:ext xmlns:c15="http://schemas.microsoft.com/office/drawing/2012/chart" uri="{CE6537A1-D6FC-4f65-9D91-7224C49458BB}">
                  <c15:dlblFieldTable>
                    <c15:dlblFTEntry>
                      <c15:txfldGUID>{61C2D9B6-EEE9-43FC-B870-8BF46D8EB6ED}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E0C-4891-AD57-3A5161640F26}"/>
                </c:ext>
                <c:ext xmlns:c15="http://schemas.microsoft.com/office/drawing/2012/chart" uri="{CE6537A1-D6FC-4f65-9D91-7224C49458BB}">
                  <c15:dlblFieldTable>
                    <c15:dlblFTEntry>
                      <c15:txfldGUID>{12C89030-BA6A-40FB-AF7F-E4AA13D052C5}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E0C-4891-AD57-3A5161640F26}"/>
                </c:ext>
                <c:ext xmlns:c15="http://schemas.microsoft.com/office/drawing/2012/chart" uri="{CE6537A1-D6FC-4f65-9D91-7224C49458BB}">
                  <c15:dlblFieldTable>
                    <c15:dlblFTEntry>
                      <c15:txfldGUID>{B574B100-5839-4E08-ABC9-341CC60090A0}</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E0C-4891-AD57-3A5161640F26}"/>
                </c:ext>
                <c:ext xmlns:c15="http://schemas.microsoft.com/office/drawing/2012/chart" uri="{CE6537A1-D6FC-4f65-9D91-7224C49458BB}">
                  <c15:dlblFieldTable>
                    <c15:dlblFTEntry>
                      <c15:txfldGUID>{695B8DD1-2F28-4C2B-A4E7-852793583C43}</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E0C-4891-AD57-3A5161640F26}"/>
                </c:ext>
                <c:ext xmlns:c15="http://schemas.microsoft.com/office/drawing/2012/chart" uri="{CE6537A1-D6FC-4f65-9D91-7224C49458BB}">
                  <c15:dlblFieldTable>
                    <c15:dlblFTEntry>
                      <c15:txfldGUID>{390A3DAA-3970-42C1-81A8-BF0B3B2354B9}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E0C-4891-AD57-3A5161640F26}"/>
                </c:ext>
                <c:ext xmlns:c15="http://schemas.microsoft.com/office/drawing/2012/chart" uri="{CE6537A1-D6FC-4f65-9D91-7224C49458BB}">
                  <c15:dlblFieldTable>
                    <c15:dlblFTEntry>
                      <c15:txfldGUID>{514077A5-FF6E-4816-915E-F808C0F77AB2}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1E0C-4891-AD57-3A5161640F26}"/>
            </c:ext>
          </c:extLst>
        </c:ser>
        <c:dLbls>
          <c:showLegendKey val="0"/>
          <c:showVal val="1"/>
          <c:showCatName val="0"/>
          <c:showSerName val="0"/>
          <c:showPercent val="0"/>
          <c:showBubbleSize val="0"/>
        </c:dLbls>
        <c:axId val="340656200"/>
        <c:axId val="340657768"/>
      </c:scatterChart>
      <c:valAx>
        <c:axId val="340656200"/>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0657768"/>
        <c:crosses val="autoZero"/>
        <c:crossBetween val="midCat"/>
      </c:valAx>
      <c:valAx>
        <c:axId val="340657768"/>
        <c:scaling>
          <c:orientation val="minMax"/>
          <c:max val="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0656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3C3-4FAD-86DB-06F29AB3582B}"/>
                </c:ext>
                <c:ext xmlns:c15="http://schemas.microsoft.com/office/drawing/2012/chart" uri="{CE6537A1-D6FC-4f65-9D91-7224C49458BB}">
                  <c15:dlblFieldTable>
                    <c15:dlblFTEntry>
                      <c15:txfldGUID>{AC25198D-C9E2-4026-ACAB-72A0CC68E3DA}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3C3-4FAD-86DB-06F29AB3582B}"/>
                </c:ext>
                <c:ext xmlns:c15="http://schemas.microsoft.com/office/drawing/2012/chart" uri="{CE6537A1-D6FC-4f65-9D91-7224C49458BB}">
                  <c15:dlblFieldTable>
                    <c15:dlblFTEntry>
                      <c15:txfldGUID>{C490F392-3964-45C1-BA03-02B8C5E67313}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3C3-4FAD-86DB-06F29AB3582B}"/>
                </c:ext>
                <c:ext xmlns:c15="http://schemas.microsoft.com/office/drawing/2012/chart" uri="{CE6537A1-D6FC-4f65-9D91-7224C49458BB}">
                  <c15:dlblFieldTable>
                    <c15:dlblFTEntry>
                      <c15:txfldGUID>{C744143B-37F3-4993-A7B8-FF93A25F869E}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3C3-4FAD-86DB-06F29AB3582B}"/>
                </c:ext>
                <c:ext xmlns:c15="http://schemas.microsoft.com/office/drawing/2012/chart" uri="{CE6537A1-D6FC-4f65-9D91-7224C49458BB}">
                  <c15:dlblFieldTable>
                    <c15:dlblFTEntry>
                      <c15:txfldGUID>{A312F4D9-F9E9-483E-A666-366A72F95D7C}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3C3-4FAD-86DB-06F29AB3582B}"/>
                </c:ext>
                <c:ext xmlns:c15="http://schemas.microsoft.com/office/drawing/2012/chart" uri="{CE6537A1-D6FC-4f65-9D91-7224C49458BB}">
                  <c15:dlblFieldTable>
                    <c15:dlblFTEntry>
                      <c15:txfldGUID>{106DBE8B-0E5D-479C-B9C7-F67653D743B4}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3C3-4FAD-86DB-06F29AB3582B}"/>
                </c:ext>
                <c:ext xmlns:c15="http://schemas.microsoft.com/office/drawing/2012/chart" uri="{CE6537A1-D6FC-4f65-9D91-7224C49458BB}">
                  <c15:dlblFieldTable>
                    <c15:dlblFTEntry>
                      <c15:txfldGUID>{EC681B13-FA17-4075-AECC-44B476E00AB3}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3C3-4FAD-86DB-06F29AB3582B}"/>
                </c:ext>
                <c:ext xmlns:c15="http://schemas.microsoft.com/office/drawing/2012/chart" uri="{CE6537A1-D6FC-4f65-9D91-7224C49458BB}">
                  <c15:dlblFieldTable>
                    <c15:dlblFTEntry>
                      <c15:txfldGUID>{0DB5BF89-4D9A-4B9E-840D-04BA551FB149}</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3C3-4FAD-86DB-06F29AB3582B}"/>
                </c:ext>
                <c:ext xmlns:c15="http://schemas.microsoft.com/office/drawing/2012/chart" uri="{CE6537A1-D6FC-4f65-9D91-7224C49458BB}">
                  <c15:dlblFieldTable>
                    <c15:dlblFTEntry>
                      <c15:txfldGUID>{7334E0D2-9A1A-4A80-BDB0-FA42A33438AC}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3C3-4FAD-86DB-06F29AB3582B}"/>
                </c:ext>
                <c:ext xmlns:c15="http://schemas.microsoft.com/office/drawing/2012/chart" uri="{CE6537A1-D6FC-4f65-9D91-7224C49458BB}">
                  <c15:dlblFieldTable>
                    <c15:dlblFTEntry>
                      <c15:txfldGUID>{AB95E4F1-2DD2-4816-85B8-0C9AE3A59D59}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5.9</c:v>
                </c:pt>
                <c:pt idx="16">
                  <c:v>5.9</c:v>
                </c:pt>
                <c:pt idx="24">
                  <c:v>5.9</c:v>
                </c:pt>
                <c:pt idx="32">
                  <c:v>5.6</c:v>
                </c:pt>
              </c:numCache>
            </c:numRef>
          </c:xVal>
          <c:yVal>
            <c:numRef>
              <c:f>公会計指標分析・財政指標組合せ分析表!$BP$73:$DC$73</c:f>
              <c:numCache>
                <c:formatCode>#,##0.0;"▲ "#,##0.0</c:formatCode>
                <c:ptCount val="40"/>
                <c:pt idx="0">
                  <c:v>35.4</c:v>
                </c:pt>
                <c:pt idx="8">
                  <c:v>29</c:v>
                </c:pt>
                <c:pt idx="16">
                  <c:v>26.7</c:v>
                </c:pt>
                <c:pt idx="24">
                  <c:v>22.1</c:v>
                </c:pt>
                <c:pt idx="32">
                  <c:v>31.9</c:v>
                </c:pt>
              </c:numCache>
            </c:numRef>
          </c:yVal>
          <c:smooth val="0"/>
          <c:extLst xmlns:c16r2="http://schemas.microsoft.com/office/drawing/2015/06/chart">
            <c:ext xmlns:c16="http://schemas.microsoft.com/office/drawing/2014/chart" uri="{C3380CC4-5D6E-409C-BE32-E72D297353CC}">
              <c16:uniqueId val="{00000009-83C3-4FAD-86DB-06F29AB358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3C3-4FAD-86DB-06F29AB3582B}"/>
                </c:ext>
                <c:ext xmlns:c15="http://schemas.microsoft.com/office/drawing/2012/chart" uri="{CE6537A1-D6FC-4f65-9D91-7224C49458BB}">
                  <c15:dlblFieldTable>
                    <c15:dlblFTEntry>
                      <c15:txfldGUID>{FEB8E307-2AD2-4284-9B38-71CE9D34919D}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3C3-4FAD-86DB-06F29AB3582B}"/>
                </c:ext>
                <c:ext xmlns:c15="http://schemas.microsoft.com/office/drawing/2012/chart" uri="{CE6537A1-D6FC-4f65-9D91-7224C49458BB}">
                  <c15:dlblFieldTable>
                    <c15:dlblFTEntry>
                      <c15:txfldGUID>{D6753E35-C2FA-430A-AF55-11B11A3D6221}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3C3-4FAD-86DB-06F29AB3582B}"/>
                </c:ext>
                <c:ext xmlns:c15="http://schemas.microsoft.com/office/drawing/2012/chart" uri="{CE6537A1-D6FC-4f65-9D91-7224C49458BB}">
                  <c15:dlblFieldTable>
                    <c15:dlblFTEntry>
                      <c15:txfldGUID>{C27DBA31-CA45-4E3E-A6B2-807C36A9C879}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3C3-4FAD-86DB-06F29AB3582B}"/>
                </c:ext>
                <c:ext xmlns:c15="http://schemas.microsoft.com/office/drawing/2012/chart" uri="{CE6537A1-D6FC-4f65-9D91-7224C49458BB}">
                  <c15:dlblFieldTable>
                    <c15:dlblFTEntry>
                      <c15:txfldGUID>{59432B9F-7A1E-4A24-B874-ABC23C81FCBE}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3C3-4FAD-86DB-06F29AB3582B}"/>
                </c:ext>
                <c:ext xmlns:c15="http://schemas.microsoft.com/office/drawing/2012/chart" uri="{CE6537A1-D6FC-4f65-9D91-7224C49458BB}">
                  <c15:dlblFieldTable>
                    <c15:dlblFTEntry>
                      <c15:txfldGUID>{2940CA65-5B9E-485C-83DE-BBD307A82E9A}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3C3-4FAD-86DB-06F29AB3582B}"/>
                </c:ext>
                <c:ext xmlns:c15="http://schemas.microsoft.com/office/drawing/2012/chart" uri="{CE6537A1-D6FC-4f65-9D91-7224C49458BB}">
                  <c15:dlblFieldTable>
                    <c15:dlblFTEntry>
                      <c15:txfldGUID>{30C19554-10FB-4A92-8769-90111F7337CB}</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3C3-4FAD-86DB-06F29AB3582B}"/>
                </c:ext>
                <c:ext xmlns:c15="http://schemas.microsoft.com/office/drawing/2012/chart" uri="{CE6537A1-D6FC-4f65-9D91-7224C49458BB}">
                  <c15:dlblFieldTable>
                    <c15:dlblFTEntry>
                      <c15:txfldGUID>{540002DE-D5C9-4EF7-87B8-7660A4332861}</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3C3-4FAD-86DB-06F29AB3582B}"/>
                </c:ext>
                <c:ext xmlns:c15="http://schemas.microsoft.com/office/drawing/2012/chart" uri="{CE6537A1-D6FC-4f65-9D91-7224C49458BB}">
                  <c15:dlblFieldTable>
                    <c15:dlblFTEntry>
                      <c15:txfldGUID>{478E42FF-CBB4-4004-9CC7-F7981294D1DC}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3C3-4FAD-86DB-06F29AB3582B}"/>
                </c:ext>
                <c:ext xmlns:c15="http://schemas.microsoft.com/office/drawing/2012/chart" uri="{CE6537A1-D6FC-4f65-9D91-7224C49458BB}">
                  <c15:dlblFieldTable>
                    <c15:dlblFTEntry>
                      <c15:txfldGUID>{AA8886A0-F5C5-485D-B79A-7BBDFA894AE7}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xmlns:c16r2="http://schemas.microsoft.com/office/drawing/2015/06/chart">
            <c:ext xmlns:c16="http://schemas.microsoft.com/office/drawing/2014/chart" uri="{C3380CC4-5D6E-409C-BE32-E72D297353CC}">
              <c16:uniqueId val="{00000013-83C3-4FAD-86DB-06F29AB3582B}"/>
            </c:ext>
          </c:extLst>
        </c:ser>
        <c:dLbls>
          <c:showLegendKey val="0"/>
          <c:showVal val="1"/>
          <c:showCatName val="0"/>
          <c:showSerName val="0"/>
          <c:showPercent val="0"/>
          <c:showBubbleSize val="0"/>
        </c:dLbls>
        <c:axId val="340663256"/>
        <c:axId val="340656592"/>
      </c:scatterChart>
      <c:valAx>
        <c:axId val="340663256"/>
        <c:scaling>
          <c:orientation val="minMax"/>
          <c:max val="8"/>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0656592"/>
        <c:crosses val="autoZero"/>
        <c:crossBetween val="midCat"/>
      </c:valAx>
      <c:valAx>
        <c:axId val="340656592"/>
        <c:scaling>
          <c:orientation val="minMax"/>
          <c:max val="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06632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実質公債費比率は前年度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と比較し０．３ポイントの減少とな</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った。これは、分母の構成要素である標準財政規模は減少したが、分子の構成要素である元利償還金が減少したことにより、単年度比率で０．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ポイント減少(良化)し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たことが要因である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。今後も、合併特例事業をはじめとした地方債の元金償還が始まることで、３５億円以上の多額の元利償還が続くと見込まれる。起債管理については、一層の適正化に努める。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将来負担比率は前年度から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している。これは、地方債の繰上償還により現在高が減少した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ものの、財政調整基金の取崩しと繰上償還にかかる減債基金の取崩により、充当可能基金の残高が減少したことが要因である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２６年度以降、年々減少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傾向であったが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令和元年度同様、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事業の実施に伴う地方債の借入が発生した場合や増加する公債費へ対応するための減債基金の取崩しなど、財政調整金も含めて基金が減少する場合には、悪化することも考えられる。引き続き、借入額の抑制や計画的な償還及び事業の見直しによる歳出削減に取り組むとともに、基金の積立に努め、将来負担の軽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前年度と比較し、約１９億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千万円減少したが、地方債の繰上償還に係る財源として減債基金を約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１０</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百万円取崩</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したこと、及び、財政調整基金を約１９億９千３百万円取り崩したことが主な要因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財政調整基金に約８億円、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地域振興基金に約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５千万</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円、ふるさと創生基金に約２億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千万円、庁舎建設基金に約１億円積み立てた一方、財政調整基金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約１９億９千３百万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円、</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減債基金から約１０億６千９百万円、ふるさと創生基金から約１億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千万円取り崩したためである。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普通交付税の合併算定替の段階的縮減による大幅な減収、大型事業に係る合併特例事業債の影響に伴う公債費の増加により基金全体は減少していく見込み。</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ふるさと創生基金：市民参加のもと、活力にあふれ、自然と歴史の里にふさわしい、個性ある地域づくりを行う事業に充てる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庁舎建設基金：庁舎の建設その他整備に要する費用の財源</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地域振興基金：前年度と比較し、約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２億５千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万円増加したが、計画的な積立てを行ったためである。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庁舎建設基金：前年度と比較し、約１億円増加したが、計画的な積立てを行ったためである。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２３年度から隔年で５億円ずつ積み立てているが、年度間の平準化を図ることとし、Ｒ元年度からは単年度当たり２億５千万円を積み立て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庁舎建設基金：新庁舎建設に向け、毎年度計画的に積立を行う。</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前年度と比較し、約１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したが、これは、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取崩額が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決算剰余金等による積立額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上回ったためである。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普通交付税が合併算定替の段階的縮減により大幅に減収となる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３年度までの期間と、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４年度以降、縮減した歳入規模で安定した予算が組めるようになる数年間において、財政調整基金を取り崩すことで安定した財政運営を推進する。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その後は、災害等に備え一般会計予算額の１割程度を確保するように努める。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０億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千万円減少したが、これは、繰上償還に係る財源として取崩したためである。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今後、大型事業に係る合併特例事業債の影響で、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１１年度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で高額な地方債の償還が続いていく見込みであるため、毎年度３５億円を超過する公債費に減債基金を充当し、年度によって公債費に多額の一般財源を充当することがないよう、計画的に基金の取崩しを行う。</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また、より健全で安定した財政基盤の確立を図るため、減債基金を活用し、高金利市債の繰上償還を行い、市債残高の圧縮を図るとともに、未償還利子を削減して将来負担を軽減する。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資産の老朽化が進行している状況にある。公共施設等総合管理計画では、今後３０年間で総延べ床面積を１５％縮減することとしており、今後は、個別施設計画を策定し、適正化に取り組んで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72299</xdr:rowOff>
    </xdr:from>
    <xdr:to>
      <xdr:col>23</xdr:col>
      <xdr:colOff>136525</xdr:colOff>
      <xdr:row>33</xdr:row>
      <xdr:rowOff>2449</xdr:rowOff>
    </xdr:to>
    <xdr:sp macro="" textlink="">
      <xdr:nvSpPr>
        <xdr:cNvPr id="83" name="楕円 82"/>
        <xdr:cNvSpPr/>
      </xdr:nvSpPr>
      <xdr:spPr>
        <a:xfrm>
          <a:off x="47117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50726</xdr:rowOff>
    </xdr:from>
    <xdr:ext cx="405111" cy="259045"/>
    <xdr:sp macro="" textlink="">
      <xdr:nvSpPr>
        <xdr:cNvPr id="84" name="有形固定資産減価償却率該当値テキスト"/>
        <xdr:cNvSpPr txBox="1"/>
      </xdr:nvSpPr>
      <xdr:spPr>
        <a:xfrm>
          <a:off x="4813300" y="6308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35288</xdr:rowOff>
    </xdr:from>
    <xdr:to>
      <xdr:col>19</xdr:col>
      <xdr:colOff>187325</xdr:colOff>
      <xdr:row>32</xdr:row>
      <xdr:rowOff>136888</xdr:rowOff>
    </xdr:to>
    <xdr:sp macro="" textlink="">
      <xdr:nvSpPr>
        <xdr:cNvPr id="85" name="楕円 84"/>
        <xdr:cNvSpPr/>
      </xdr:nvSpPr>
      <xdr:spPr>
        <a:xfrm>
          <a:off x="4000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86088</xdr:rowOff>
    </xdr:from>
    <xdr:to>
      <xdr:col>23</xdr:col>
      <xdr:colOff>85725</xdr:colOff>
      <xdr:row>32</xdr:row>
      <xdr:rowOff>123099</xdr:rowOff>
    </xdr:to>
    <xdr:cxnSp macro="">
      <xdr:nvCxnSpPr>
        <xdr:cNvPr id="86" name="直線コネクタ 85"/>
        <xdr:cNvCxnSpPr/>
      </xdr:nvCxnSpPr>
      <xdr:spPr>
        <a:xfrm>
          <a:off x="4051300" y="634401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1361</xdr:rowOff>
    </xdr:from>
    <xdr:to>
      <xdr:col>15</xdr:col>
      <xdr:colOff>187325</xdr:colOff>
      <xdr:row>32</xdr:row>
      <xdr:rowOff>102961</xdr:rowOff>
    </xdr:to>
    <xdr:sp macro="" textlink="">
      <xdr:nvSpPr>
        <xdr:cNvPr id="87" name="楕円 86"/>
        <xdr:cNvSpPr/>
      </xdr:nvSpPr>
      <xdr:spPr>
        <a:xfrm>
          <a:off x="3238500" y="625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52161</xdr:rowOff>
    </xdr:from>
    <xdr:to>
      <xdr:col>19</xdr:col>
      <xdr:colOff>136525</xdr:colOff>
      <xdr:row>32</xdr:row>
      <xdr:rowOff>86088</xdr:rowOff>
    </xdr:to>
    <xdr:cxnSp macro="">
      <xdr:nvCxnSpPr>
        <xdr:cNvPr id="88" name="直線コネクタ 87"/>
        <xdr:cNvCxnSpPr/>
      </xdr:nvCxnSpPr>
      <xdr:spPr>
        <a:xfrm>
          <a:off x="3289300" y="631008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9" name="楕円 88"/>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52161</xdr:rowOff>
    </xdr:to>
    <xdr:cxnSp macro="">
      <xdr:nvCxnSpPr>
        <xdr:cNvPr id="90" name="直線コネクタ 89"/>
        <xdr:cNvCxnSpPr/>
      </xdr:nvCxnSpPr>
      <xdr:spPr>
        <a:xfrm>
          <a:off x="2527300" y="626999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98788</xdr:rowOff>
    </xdr:from>
    <xdr:to>
      <xdr:col>7</xdr:col>
      <xdr:colOff>187325</xdr:colOff>
      <xdr:row>32</xdr:row>
      <xdr:rowOff>28938</xdr:rowOff>
    </xdr:to>
    <xdr:sp macro="" textlink="">
      <xdr:nvSpPr>
        <xdr:cNvPr id="91" name="楕円 90"/>
        <xdr:cNvSpPr/>
      </xdr:nvSpPr>
      <xdr:spPr>
        <a:xfrm>
          <a:off x="1714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149588</xdr:rowOff>
    </xdr:from>
    <xdr:to>
      <xdr:col>11</xdr:col>
      <xdr:colOff>136525</xdr:colOff>
      <xdr:row>32</xdr:row>
      <xdr:rowOff>12065</xdr:rowOff>
    </xdr:to>
    <xdr:cxnSp macro="">
      <xdr:nvCxnSpPr>
        <xdr:cNvPr id="92" name="直線コネクタ 91"/>
        <xdr:cNvCxnSpPr/>
      </xdr:nvCxnSpPr>
      <xdr:spPr>
        <a:xfrm>
          <a:off x="1765300" y="623606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3"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4"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5"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6"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128015</xdr:rowOff>
    </xdr:from>
    <xdr:ext cx="405111" cy="259045"/>
    <xdr:sp macro="" textlink="">
      <xdr:nvSpPr>
        <xdr:cNvPr id="97" name="n_1mainValue有形固定資産減価償却率"/>
        <xdr:cNvSpPr txBox="1"/>
      </xdr:nvSpPr>
      <xdr:spPr>
        <a:xfrm>
          <a:off x="383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94088</xdr:rowOff>
    </xdr:from>
    <xdr:ext cx="405111" cy="259045"/>
    <xdr:sp macro="" textlink="">
      <xdr:nvSpPr>
        <xdr:cNvPr id="98" name="n_2mainValue有形固定資産減価償却率"/>
        <xdr:cNvSpPr txBox="1"/>
      </xdr:nvSpPr>
      <xdr:spPr>
        <a:xfrm>
          <a:off x="3086744" y="63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9" name="n_3mainValue有形固定資産減価償却率"/>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20065</xdr:rowOff>
    </xdr:from>
    <xdr:ext cx="405111" cy="259045"/>
    <xdr:sp macro="" textlink="">
      <xdr:nvSpPr>
        <xdr:cNvPr id="100" name="n_4mainValue有形固定資産減価償却率"/>
        <xdr:cNvSpPr txBox="1"/>
      </xdr:nvSpPr>
      <xdr:spPr>
        <a:xfrm>
          <a:off x="1562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２２８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ポイント上回っているが、これは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、減債基金を取り崩したこ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、地方税や地方交付税が減少し、経常一般財源等（歳入）が減少したことなどによるものである。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経常一般財源等（歳入）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の確保に努めるなど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財政運営の適正化に取り組んでいく。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6"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13662</xdr:rowOff>
    </xdr:from>
    <xdr:to>
      <xdr:col>76</xdr:col>
      <xdr:colOff>73025</xdr:colOff>
      <xdr:row>31</xdr:row>
      <xdr:rowOff>115262</xdr:rowOff>
    </xdr:to>
    <xdr:sp macro="" textlink="">
      <xdr:nvSpPr>
        <xdr:cNvPr id="147" name="楕円 146"/>
        <xdr:cNvSpPr/>
      </xdr:nvSpPr>
      <xdr:spPr>
        <a:xfrm>
          <a:off x="14744700" y="61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163539</xdr:rowOff>
    </xdr:from>
    <xdr:ext cx="469744" cy="259045"/>
    <xdr:sp macro="" textlink="">
      <xdr:nvSpPr>
        <xdr:cNvPr id="148" name="債務償還比率該当値テキスト"/>
        <xdr:cNvSpPr txBox="1"/>
      </xdr:nvSpPr>
      <xdr:spPr>
        <a:xfrm>
          <a:off x="14846300" y="607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130211</xdr:rowOff>
    </xdr:from>
    <xdr:to>
      <xdr:col>72</xdr:col>
      <xdr:colOff>123825</xdr:colOff>
      <xdr:row>31</xdr:row>
      <xdr:rowOff>60361</xdr:rowOff>
    </xdr:to>
    <xdr:sp macro="" textlink="">
      <xdr:nvSpPr>
        <xdr:cNvPr id="149" name="楕円 148"/>
        <xdr:cNvSpPr/>
      </xdr:nvSpPr>
      <xdr:spPr>
        <a:xfrm>
          <a:off x="140335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9561</xdr:rowOff>
    </xdr:from>
    <xdr:to>
      <xdr:col>76</xdr:col>
      <xdr:colOff>22225</xdr:colOff>
      <xdr:row>31</xdr:row>
      <xdr:rowOff>64462</xdr:rowOff>
    </xdr:to>
    <xdr:cxnSp macro="">
      <xdr:nvCxnSpPr>
        <xdr:cNvPr id="150" name="直線コネクタ 149"/>
        <xdr:cNvCxnSpPr/>
      </xdr:nvCxnSpPr>
      <xdr:spPr>
        <a:xfrm>
          <a:off x="14084300" y="6096036"/>
          <a:ext cx="711200" cy="5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117566</xdr:rowOff>
    </xdr:from>
    <xdr:to>
      <xdr:col>68</xdr:col>
      <xdr:colOff>123825</xdr:colOff>
      <xdr:row>31</xdr:row>
      <xdr:rowOff>47716</xdr:rowOff>
    </xdr:to>
    <xdr:sp macro="" textlink="">
      <xdr:nvSpPr>
        <xdr:cNvPr id="151" name="楕円 150"/>
        <xdr:cNvSpPr/>
      </xdr:nvSpPr>
      <xdr:spPr>
        <a:xfrm>
          <a:off x="13271500" y="60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168366</xdr:rowOff>
    </xdr:from>
    <xdr:to>
      <xdr:col>72</xdr:col>
      <xdr:colOff>73025</xdr:colOff>
      <xdr:row>31</xdr:row>
      <xdr:rowOff>9561</xdr:rowOff>
    </xdr:to>
    <xdr:cxnSp macro="">
      <xdr:nvCxnSpPr>
        <xdr:cNvPr id="152" name="直線コネクタ 151"/>
        <xdr:cNvCxnSpPr/>
      </xdr:nvCxnSpPr>
      <xdr:spPr>
        <a:xfrm>
          <a:off x="13322300" y="6083391"/>
          <a:ext cx="762000" cy="1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39842</xdr:rowOff>
    </xdr:from>
    <xdr:to>
      <xdr:col>64</xdr:col>
      <xdr:colOff>123825</xdr:colOff>
      <xdr:row>30</xdr:row>
      <xdr:rowOff>141442</xdr:rowOff>
    </xdr:to>
    <xdr:sp macro="" textlink="">
      <xdr:nvSpPr>
        <xdr:cNvPr id="153" name="楕円 152"/>
        <xdr:cNvSpPr/>
      </xdr:nvSpPr>
      <xdr:spPr>
        <a:xfrm>
          <a:off x="12509500" y="595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90642</xdr:rowOff>
    </xdr:from>
    <xdr:to>
      <xdr:col>68</xdr:col>
      <xdr:colOff>73025</xdr:colOff>
      <xdr:row>30</xdr:row>
      <xdr:rowOff>168366</xdr:rowOff>
    </xdr:to>
    <xdr:cxnSp macro="">
      <xdr:nvCxnSpPr>
        <xdr:cNvPr id="154" name="直線コネクタ 153"/>
        <xdr:cNvCxnSpPr/>
      </xdr:nvCxnSpPr>
      <xdr:spPr>
        <a:xfrm>
          <a:off x="12560300" y="6005667"/>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9924</xdr:rowOff>
    </xdr:from>
    <xdr:to>
      <xdr:col>60</xdr:col>
      <xdr:colOff>123825</xdr:colOff>
      <xdr:row>30</xdr:row>
      <xdr:rowOff>111524</xdr:rowOff>
    </xdr:to>
    <xdr:sp macro="" textlink="">
      <xdr:nvSpPr>
        <xdr:cNvPr id="155" name="楕円 154"/>
        <xdr:cNvSpPr/>
      </xdr:nvSpPr>
      <xdr:spPr>
        <a:xfrm>
          <a:off x="11747500" y="592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60724</xdr:rowOff>
    </xdr:from>
    <xdr:to>
      <xdr:col>64</xdr:col>
      <xdr:colOff>73025</xdr:colOff>
      <xdr:row>30</xdr:row>
      <xdr:rowOff>90642</xdr:rowOff>
    </xdr:to>
    <xdr:cxnSp macro="">
      <xdr:nvCxnSpPr>
        <xdr:cNvPr id="156" name="直線コネクタ 155"/>
        <xdr:cNvCxnSpPr/>
      </xdr:nvCxnSpPr>
      <xdr:spPr>
        <a:xfrm>
          <a:off x="11798300" y="5975749"/>
          <a:ext cx="762000" cy="2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7"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8"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9"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0"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51488</xdr:rowOff>
    </xdr:from>
    <xdr:ext cx="469744" cy="259045"/>
    <xdr:sp macro="" textlink="">
      <xdr:nvSpPr>
        <xdr:cNvPr id="161" name="n_1mainValue債務償還比率"/>
        <xdr:cNvSpPr txBox="1"/>
      </xdr:nvSpPr>
      <xdr:spPr>
        <a:xfrm>
          <a:off x="13836727" y="61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38843</xdr:rowOff>
    </xdr:from>
    <xdr:ext cx="469744" cy="259045"/>
    <xdr:sp macro="" textlink="">
      <xdr:nvSpPr>
        <xdr:cNvPr id="162" name="n_2mainValue債務償還比率"/>
        <xdr:cNvSpPr txBox="1"/>
      </xdr:nvSpPr>
      <xdr:spPr>
        <a:xfrm>
          <a:off x="13087427" y="612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132569</xdr:rowOff>
    </xdr:from>
    <xdr:ext cx="469744" cy="259045"/>
    <xdr:sp macro="" textlink="">
      <xdr:nvSpPr>
        <xdr:cNvPr id="163" name="n_3mainValue債務償還比率"/>
        <xdr:cNvSpPr txBox="1"/>
      </xdr:nvSpPr>
      <xdr:spPr>
        <a:xfrm>
          <a:off x="12325427" y="604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102651</xdr:rowOff>
    </xdr:from>
    <xdr:ext cx="469744" cy="259045"/>
    <xdr:sp macro="" textlink="">
      <xdr:nvSpPr>
        <xdr:cNvPr id="164" name="n_4mainValue債務償還比率"/>
        <xdr:cNvSpPr txBox="1"/>
      </xdr:nvSpPr>
      <xdr:spPr>
        <a:xfrm>
          <a:off x="11563427" y="601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71" name="楕円 70"/>
        <xdr:cNvSpPr/>
      </xdr:nvSpPr>
      <xdr:spPr>
        <a:xfrm>
          <a:off x="45847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86123</xdr:rowOff>
    </xdr:from>
    <xdr:ext cx="405111" cy="259045"/>
    <xdr:sp macro="" textlink="">
      <xdr:nvSpPr>
        <xdr:cNvPr id="72" name="【道路】&#10;有形固定資産減価償却率該当値テキスト"/>
        <xdr:cNvSpPr txBox="1"/>
      </xdr:nvSpPr>
      <xdr:spPr>
        <a:xfrm>
          <a:off x="4673600"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64262</xdr:rowOff>
    </xdr:from>
    <xdr:to>
      <xdr:col>20</xdr:col>
      <xdr:colOff>38100</xdr:colOff>
      <xdr:row>37</xdr:row>
      <xdr:rowOff>165862</xdr:rowOff>
    </xdr:to>
    <xdr:sp macro="" textlink="">
      <xdr:nvSpPr>
        <xdr:cNvPr id="73" name="楕円 72"/>
        <xdr:cNvSpPr/>
      </xdr:nvSpPr>
      <xdr:spPr>
        <a:xfrm>
          <a:off x="3746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115062</xdr:rowOff>
    </xdr:from>
    <xdr:to>
      <xdr:col>24</xdr:col>
      <xdr:colOff>63500</xdr:colOff>
      <xdr:row>37</xdr:row>
      <xdr:rowOff>158496</xdr:rowOff>
    </xdr:to>
    <xdr:cxnSp macro="">
      <xdr:nvCxnSpPr>
        <xdr:cNvPr id="74" name="直線コネクタ 73"/>
        <xdr:cNvCxnSpPr/>
      </xdr:nvCxnSpPr>
      <xdr:spPr>
        <a:xfrm>
          <a:off x="3797300" y="645871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34544</xdr:rowOff>
    </xdr:from>
    <xdr:to>
      <xdr:col>15</xdr:col>
      <xdr:colOff>101600</xdr:colOff>
      <xdr:row>37</xdr:row>
      <xdr:rowOff>136144</xdr:rowOff>
    </xdr:to>
    <xdr:sp macro="" textlink="">
      <xdr:nvSpPr>
        <xdr:cNvPr id="75" name="楕円 74"/>
        <xdr:cNvSpPr/>
      </xdr:nvSpPr>
      <xdr:spPr>
        <a:xfrm>
          <a:off x="2857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85344</xdr:rowOff>
    </xdr:from>
    <xdr:to>
      <xdr:col>19</xdr:col>
      <xdr:colOff>177800</xdr:colOff>
      <xdr:row>37</xdr:row>
      <xdr:rowOff>115062</xdr:rowOff>
    </xdr:to>
    <xdr:cxnSp macro="">
      <xdr:nvCxnSpPr>
        <xdr:cNvPr id="76" name="直線コネクタ 75"/>
        <xdr:cNvCxnSpPr/>
      </xdr:nvCxnSpPr>
      <xdr:spPr>
        <a:xfrm>
          <a:off x="2908300" y="642899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xdr:rowOff>
    </xdr:from>
    <xdr:to>
      <xdr:col>10</xdr:col>
      <xdr:colOff>165100</xdr:colOff>
      <xdr:row>37</xdr:row>
      <xdr:rowOff>101854</xdr:rowOff>
    </xdr:to>
    <xdr:sp macro="" textlink="">
      <xdr:nvSpPr>
        <xdr:cNvPr id="77" name="楕円 76"/>
        <xdr:cNvSpPr/>
      </xdr:nvSpPr>
      <xdr:spPr>
        <a:xfrm>
          <a:off x="1968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51054</xdr:rowOff>
    </xdr:from>
    <xdr:to>
      <xdr:col>15</xdr:col>
      <xdr:colOff>50800</xdr:colOff>
      <xdr:row>37</xdr:row>
      <xdr:rowOff>85344</xdr:rowOff>
    </xdr:to>
    <xdr:cxnSp macro="">
      <xdr:nvCxnSpPr>
        <xdr:cNvPr id="78" name="直線コネクタ 77"/>
        <xdr:cNvCxnSpPr/>
      </xdr:nvCxnSpPr>
      <xdr:spPr>
        <a:xfrm>
          <a:off x="2019300" y="63947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132842</xdr:rowOff>
    </xdr:from>
    <xdr:to>
      <xdr:col>6</xdr:col>
      <xdr:colOff>38100</xdr:colOff>
      <xdr:row>37</xdr:row>
      <xdr:rowOff>62992</xdr:rowOff>
    </xdr:to>
    <xdr:sp macro="" textlink="">
      <xdr:nvSpPr>
        <xdr:cNvPr id="79" name="楕円 78"/>
        <xdr:cNvSpPr/>
      </xdr:nvSpPr>
      <xdr:spPr>
        <a:xfrm>
          <a:off x="1079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12192</xdr:rowOff>
    </xdr:from>
    <xdr:to>
      <xdr:col>10</xdr:col>
      <xdr:colOff>114300</xdr:colOff>
      <xdr:row>37</xdr:row>
      <xdr:rowOff>51054</xdr:rowOff>
    </xdr:to>
    <xdr:cxnSp macro="">
      <xdr:nvCxnSpPr>
        <xdr:cNvPr id="80" name="直線コネクタ 79"/>
        <xdr:cNvCxnSpPr/>
      </xdr:nvCxnSpPr>
      <xdr:spPr>
        <a:xfrm>
          <a:off x="1130300" y="63558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3"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156989</xdr:rowOff>
    </xdr:from>
    <xdr:ext cx="405111" cy="259045"/>
    <xdr:sp macro="" textlink="">
      <xdr:nvSpPr>
        <xdr:cNvPr id="85" name="n_1mainValue【道路】&#10;有形固定資産減価償却率"/>
        <xdr:cNvSpPr txBox="1"/>
      </xdr:nvSpPr>
      <xdr:spPr>
        <a:xfrm>
          <a:off x="3582044" y="650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127271</xdr:rowOff>
    </xdr:from>
    <xdr:ext cx="405111" cy="259045"/>
    <xdr:sp macro="" textlink="">
      <xdr:nvSpPr>
        <xdr:cNvPr id="86" name="n_2mainValue【道路】&#10;有形固定資産減価償却率"/>
        <xdr:cNvSpPr txBox="1"/>
      </xdr:nvSpPr>
      <xdr:spPr>
        <a:xfrm>
          <a:off x="27057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92981</xdr:rowOff>
    </xdr:from>
    <xdr:ext cx="405111" cy="259045"/>
    <xdr:sp macro="" textlink="">
      <xdr:nvSpPr>
        <xdr:cNvPr id="87" name="n_3mainValue【道路】&#10;有形固定資産減価償却率"/>
        <xdr:cNvSpPr txBox="1"/>
      </xdr:nvSpPr>
      <xdr:spPr>
        <a:xfrm>
          <a:off x="1816744" y="643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54119</xdr:rowOff>
    </xdr:from>
    <xdr:ext cx="405111" cy="259045"/>
    <xdr:sp macro="" textlink="">
      <xdr:nvSpPr>
        <xdr:cNvPr id="88" name="n_4mainValue【道路】&#10;有形固定資産減価償却率"/>
        <xdr:cNvSpPr txBox="1"/>
      </xdr:nvSpPr>
      <xdr:spPr>
        <a:xfrm>
          <a:off x="927744" y="639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136099</xdr:rowOff>
    </xdr:from>
    <xdr:to>
      <xdr:col>55</xdr:col>
      <xdr:colOff>50800</xdr:colOff>
      <xdr:row>40</xdr:row>
      <xdr:rowOff>66249</xdr:rowOff>
    </xdr:to>
    <xdr:sp macro="" textlink="">
      <xdr:nvSpPr>
        <xdr:cNvPr id="128" name="楕円 127"/>
        <xdr:cNvSpPr/>
      </xdr:nvSpPr>
      <xdr:spPr>
        <a:xfrm>
          <a:off x="10426700" y="68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158976</xdr:rowOff>
    </xdr:from>
    <xdr:ext cx="534377" cy="259045"/>
    <xdr:sp macro="" textlink="">
      <xdr:nvSpPr>
        <xdr:cNvPr id="129" name="【道路】&#10;一人当たり延長該当値テキスト"/>
        <xdr:cNvSpPr txBox="1"/>
      </xdr:nvSpPr>
      <xdr:spPr>
        <a:xfrm>
          <a:off x="10515600" y="66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142843</xdr:rowOff>
    </xdr:from>
    <xdr:to>
      <xdr:col>50</xdr:col>
      <xdr:colOff>165100</xdr:colOff>
      <xdr:row>40</xdr:row>
      <xdr:rowOff>72993</xdr:rowOff>
    </xdr:to>
    <xdr:sp macro="" textlink="">
      <xdr:nvSpPr>
        <xdr:cNvPr id="130" name="楕円 129"/>
        <xdr:cNvSpPr/>
      </xdr:nvSpPr>
      <xdr:spPr>
        <a:xfrm>
          <a:off x="9588500" y="68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15449</xdr:rowOff>
    </xdr:from>
    <xdr:to>
      <xdr:col>55</xdr:col>
      <xdr:colOff>0</xdr:colOff>
      <xdr:row>40</xdr:row>
      <xdr:rowOff>22193</xdr:rowOff>
    </xdr:to>
    <xdr:cxnSp macro="">
      <xdr:nvCxnSpPr>
        <xdr:cNvPr id="131" name="直線コネクタ 130"/>
        <xdr:cNvCxnSpPr/>
      </xdr:nvCxnSpPr>
      <xdr:spPr>
        <a:xfrm flipV="1">
          <a:off x="9639300" y="6873449"/>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148768</xdr:rowOff>
    </xdr:from>
    <xdr:to>
      <xdr:col>46</xdr:col>
      <xdr:colOff>38100</xdr:colOff>
      <xdr:row>40</xdr:row>
      <xdr:rowOff>78918</xdr:rowOff>
    </xdr:to>
    <xdr:sp macro="" textlink="">
      <xdr:nvSpPr>
        <xdr:cNvPr id="132" name="楕円 131"/>
        <xdr:cNvSpPr/>
      </xdr:nvSpPr>
      <xdr:spPr>
        <a:xfrm>
          <a:off x="8699500" y="68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22193</xdr:rowOff>
    </xdr:from>
    <xdr:to>
      <xdr:col>50</xdr:col>
      <xdr:colOff>114300</xdr:colOff>
      <xdr:row>40</xdr:row>
      <xdr:rowOff>28118</xdr:rowOff>
    </xdr:to>
    <xdr:cxnSp macro="">
      <xdr:nvCxnSpPr>
        <xdr:cNvPr id="133" name="直線コネクタ 132"/>
        <xdr:cNvCxnSpPr/>
      </xdr:nvCxnSpPr>
      <xdr:spPr>
        <a:xfrm flipV="1">
          <a:off x="8750300" y="6880193"/>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153701</xdr:rowOff>
    </xdr:from>
    <xdr:to>
      <xdr:col>41</xdr:col>
      <xdr:colOff>101600</xdr:colOff>
      <xdr:row>40</xdr:row>
      <xdr:rowOff>83851</xdr:rowOff>
    </xdr:to>
    <xdr:sp macro="" textlink="">
      <xdr:nvSpPr>
        <xdr:cNvPr id="134" name="楕円 133"/>
        <xdr:cNvSpPr/>
      </xdr:nvSpPr>
      <xdr:spPr>
        <a:xfrm>
          <a:off x="7810500" y="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28118</xdr:rowOff>
    </xdr:from>
    <xdr:to>
      <xdr:col>45</xdr:col>
      <xdr:colOff>177800</xdr:colOff>
      <xdr:row>40</xdr:row>
      <xdr:rowOff>33051</xdr:rowOff>
    </xdr:to>
    <xdr:cxnSp macro="">
      <xdr:nvCxnSpPr>
        <xdr:cNvPr id="135" name="直線コネクタ 134"/>
        <xdr:cNvCxnSpPr/>
      </xdr:nvCxnSpPr>
      <xdr:spPr>
        <a:xfrm flipV="1">
          <a:off x="7861300" y="6886118"/>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158102</xdr:rowOff>
    </xdr:from>
    <xdr:to>
      <xdr:col>36</xdr:col>
      <xdr:colOff>165100</xdr:colOff>
      <xdr:row>40</xdr:row>
      <xdr:rowOff>88252</xdr:rowOff>
    </xdr:to>
    <xdr:sp macro="" textlink="">
      <xdr:nvSpPr>
        <xdr:cNvPr id="136" name="楕円 135"/>
        <xdr:cNvSpPr/>
      </xdr:nvSpPr>
      <xdr:spPr>
        <a:xfrm>
          <a:off x="6921500" y="68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33051</xdr:rowOff>
    </xdr:from>
    <xdr:to>
      <xdr:col>41</xdr:col>
      <xdr:colOff>50800</xdr:colOff>
      <xdr:row>40</xdr:row>
      <xdr:rowOff>37452</xdr:rowOff>
    </xdr:to>
    <xdr:cxnSp macro="">
      <xdr:nvCxnSpPr>
        <xdr:cNvPr id="137" name="直線コネクタ 136"/>
        <xdr:cNvCxnSpPr/>
      </xdr:nvCxnSpPr>
      <xdr:spPr>
        <a:xfrm flipV="1">
          <a:off x="6972300" y="6891051"/>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89520</xdr:rowOff>
    </xdr:from>
    <xdr:ext cx="534377" cy="259045"/>
    <xdr:sp macro="" textlink="">
      <xdr:nvSpPr>
        <xdr:cNvPr id="142" name="n_1mainValue【道路】&#10;一人当たり延長"/>
        <xdr:cNvSpPr txBox="1"/>
      </xdr:nvSpPr>
      <xdr:spPr>
        <a:xfrm>
          <a:off x="9359411" y="660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95445</xdr:rowOff>
    </xdr:from>
    <xdr:ext cx="534377" cy="259045"/>
    <xdr:sp macro="" textlink="">
      <xdr:nvSpPr>
        <xdr:cNvPr id="143" name="n_2mainValue【道路】&#10;一人当たり延長"/>
        <xdr:cNvSpPr txBox="1"/>
      </xdr:nvSpPr>
      <xdr:spPr>
        <a:xfrm>
          <a:off x="8483111" y="661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100378</xdr:rowOff>
    </xdr:from>
    <xdr:ext cx="534377" cy="259045"/>
    <xdr:sp macro="" textlink="">
      <xdr:nvSpPr>
        <xdr:cNvPr id="144" name="n_3mainValue【道路】&#10;一人当たり延長"/>
        <xdr:cNvSpPr txBox="1"/>
      </xdr:nvSpPr>
      <xdr:spPr>
        <a:xfrm>
          <a:off x="7594111" y="66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104779</xdr:rowOff>
    </xdr:from>
    <xdr:ext cx="534377" cy="259045"/>
    <xdr:sp macro="" textlink="">
      <xdr:nvSpPr>
        <xdr:cNvPr id="145" name="n_4mainValue【道路】&#10;一人当たり延長"/>
        <xdr:cNvSpPr txBox="1"/>
      </xdr:nvSpPr>
      <xdr:spPr>
        <a:xfrm>
          <a:off x="6705111" y="661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86" name="楕円 185"/>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87" name="【橋りょう・トンネル】&#10;有形固定資産減価償却率該当値テキスト"/>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88" name="楕円 187"/>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80010</xdr:rowOff>
    </xdr:to>
    <xdr:cxnSp macro="">
      <xdr:nvCxnSpPr>
        <xdr:cNvPr id="189" name="直線コネクタ 188"/>
        <xdr:cNvCxnSpPr/>
      </xdr:nvCxnSpPr>
      <xdr:spPr>
        <a:xfrm>
          <a:off x="3797300" y="103384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156845</xdr:rowOff>
    </xdr:from>
    <xdr:to>
      <xdr:col>15</xdr:col>
      <xdr:colOff>101600</xdr:colOff>
      <xdr:row>60</xdr:row>
      <xdr:rowOff>86995</xdr:rowOff>
    </xdr:to>
    <xdr:sp macro="" textlink="">
      <xdr:nvSpPr>
        <xdr:cNvPr id="190" name="楕円 189"/>
        <xdr:cNvSpPr/>
      </xdr:nvSpPr>
      <xdr:spPr>
        <a:xfrm>
          <a:off x="2857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51435</xdr:rowOff>
    </xdr:to>
    <xdr:cxnSp macro="">
      <xdr:nvCxnSpPr>
        <xdr:cNvPr id="191" name="直線コネクタ 190"/>
        <xdr:cNvCxnSpPr/>
      </xdr:nvCxnSpPr>
      <xdr:spPr>
        <a:xfrm>
          <a:off x="2908300" y="103231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2" name="楕円 191"/>
        <xdr:cNvSpPr/>
      </xdr:nvSpPr>
      <xdr:spPr>
        <a:xfrm>
          <a:off x="196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36195</xdr:rowOff>
    </xdr:to>
    <xdr:cxnSp macro="">
      <xdr:nvCxnSpPr>
        <xdr:cNvPr id="193" name="直線コネクタ 192"/>
        <xdr:cNvCxnSpPr/>
      </xdr:nvCxnSpPr>
      <xdr:spPr>
        <a:xfrm>
          <a:off x="2019300" y="102908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95885</xdr:rowOff>
    </xdr:from>
    <xdr:to>
      <xdr:col>6</xdr:col>
      <xdr:colOff>38100</xdr:colOff>
      <xdr:row>60</xdr:row>
      <xdr:rowOff>26035</xdr:rowOff>
    </xdr:to>
    <xdr:sp macro="" textlink="">
      <xdr:nvSpPr>
        <xdr:cNvPr id="194" name="楕円 193"/>
        <xdr:cNvSpPr/>
      </xdr:nvSpPr>
      <xdr:spPr>
        <a:xfrm>
          <a:off x="1079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146685</xdr:rowOff>
    </xdr:from>
    <xdr:to>
      <xdr:col>10</xdr:col>
      <xdr:colOff>114300</xdr:colOff>
      <xdr:row>60</xdr:row>
      <xdr:rowOff>3810</xdr:rowOff>
    </xdr:to>
    <xdr:cxnSp macro="">
      <xdr:nvCxnSpPr>
        <xdr:cNvPr id="195" name="直線コネクタ 194"/>
        <xdr:cNvCxnSpPr/>
      </xdr:nvCxnSpPr>
      <xdr:spPr>
        <a:xfrm>
          <a:off x="1130300" y="102622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8"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9"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200" name="n_1mainValue【橋りょう・トンネル】&#10;有形固定資産減価償却率"/>
        <xdr:cNvSpPr txBox="1"/>
      </xdr:nvSpPr>
      <xdr:spPr>
        <a:xfrm>
          <a:off x="3582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78122</xdr:rowOff>
    </xdr:from>
    <xdr:ext cx="405111" cy="259045"/>
    <xdr:sp macro="" textlink="">
      <xdr:nvSpPr>
        <xdr:cNvPr id="201" name="n_2mainValue【橋りょう・トンネル】&#10;有形固定資産減価償却率"/>
        <xdr:cNvSpPr txBox="1"/>
      </xdr:nvSpPr>
      <xdr:spPr>
        <a:xfrm>
          <a:off x="2705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202" name="n_3mainValue【橋りょう・トンネル】&#10;有形固定資産減価償却率"/>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17162</xdr:rowOff>
    </xdr:from>
    <xdr:ext cx="405111" cy="259045"/>
    <xdr:sp macro="" textlink="">
      <xdr:nvSpPr>
        <xdr:cNvPr id="203" name="n_4mainValue【橋りょう・トンネル】&#10;有形固定資産減価償却率"/>
        <xdr:cNvSpPr txBox="1"/>
      </xdr:nvSpPr>
      <xdr:spPr>
        <a:xfrm>
          <a:off x="927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72530</xdr:rowOff>
    </xdr:from>
    <xdr:to>
      <xdr:col>55</xdr:col>
      <xdr:colOff>50800</xdr:colOff>
      <xdr:row>59</xdr:row>
      <xdr:rowOff>2680</xdr:rowOff>
    </xdr:to>
    <xdr:sp macro="" textlink="">
      <xdr:nvSpPr>
        <xdr:cNvPr id="241" name="楕円 240"/>
        <xdr:cNvSpPr/>
      </xdr:nvSpPr>
      <xdr:spPr>
        <a:xfrm>
          <a:off x="10426700" y="1001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95407</xdr:rowOff>
    </xdr:from>
    <xdr:ext cx="599010" cy="259045"/>
    <xdr:sp macro="" textlink="">
      <xdr:nvSpPr>
        <xdr:cNvPr id="242" name="【橋りょう・トンネル】&#10;一人当たり有形固定資産（償却資産）額該当値テキスト"/>
        <xdr:cNvSpPr txBox="1"/>
      </xdr:nvSpPr>
      <xdr:spPr>
        <a:xfrm>
          <a:off x="10515600" y="986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68332</xdr:rowOff>
    </xdr:from>
    <xdr:to>
      <xdr:col>50</xdr:col>
      <xdr:colOff>165100</xdr:colOff>
      <xdr:row>58</xdr:row>
      <xdr:rowOff>169932</xdr:rowOff>
    </xdr:to>
    <xdr:sp macro="" textlink="">
      <xdr:nvSpPr>
        <xdr:cNvPr id="243" name="楕円 242"/>
        <xdr:cNvSpPr/>
      </xdr:nvSpPr>
      <xdr:spPr>
        <a:xfrm>
          <a:off x="9588500" y="100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119132</xdr:rowOff>
    </xdr:from>
    <xdr:to>
      <xdr:col>55</xdr:col>
      <xdr:colOff>0</xdr:colOff>
      <xdr:row>58</xdr:row>
      <xdr:rowOff>123330</xdr:rowOff>
    </xdr:to>
    <xdr:cxnSp macro="">
      <xdr:nvCxnSpPr>
        <xdr:cNvPr id="244" name="直線コネクタ 243"/>
        <xdr:cNvCxnSpPr/>
      </xdr:nvCxnSpPr>
      <xdr:spPr>
        <a:xfrm>
          <a:off x="9639300" y="10063232"/>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94341</xdr:rowOff>
    </xdr:from>
    <xdr:to>
      <xdr:col>46</xdr:col>
      <xdr:colOff>38100</xdr:colOff>
      <xdr:row>59</xdr:row>
      <xdr:rowOff>24491</xdr:rowOff>
    </xdr:to>
    <xdr:sp macro="" textlink="">
      <xdr:nvSpPr>
        <xdr:cNvPr id="245" name="楕円 244"/>
        <xdr:cNvSpPr/>
      </xdr:nvSpPr>
      <xdr:spPr>
        <a:xfrm>
          <a:off x="8699500" y="1003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119132</xdr:rowOff>
    </xdr:from>
    <xdr:to>
      <xdr:col>50</xdr:col>
      <xdr:colOff>114300</xdr:colOff>
      <xdr:row>58</xdr:row>
      <xdr:rowOff>145141</xdr:rowOff>
    </xdr:to>
    <xdr:cxnSp macro="">
      <xdr:nvCxnSpPr>
        <xdr:cNvPr id="246" name="直線コネクタ 245"/>
        <xdr:cNvCxnSpPr/>
      </xdr:nvCxnSpPr>
      <xdr:spPr>
        <a:xfrm flipV="1">
          <a:off x="8750300" y="10063232"/>
          <a:ext cx="889000" cy="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105178</xdr:rowOff>
    </xdr:from>
    <xdr:to>
      <xdr:col>41</xdr:col>
      <xdr:colOff>101600</xdr:colOff>
      <xdr:row>59</xdr:row>
      <xdr:rowOff>35328</xdr:rowOff>
    </xdr:to>
    <xdr:sp macro="" textlink="">
      <xdr:nvSpPr>
        <xdr:cNvPr id="247" name="楕円 246"/>
        <xdr:cNvSpPr/>
      </xdr:nvSpPr>
      <xdr:spPr>
        <a:xfrm>
          <a:off x="7810500" y="100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145141</xdr:rowOff>
    </xdr:from>
    <xdr:to>
      <xdr:col>45</xdr:col>
      <xdr:colOff>177800</xdr:colOff>
      <xdr:row>58</xdr:row>
      <xdr:rowOff>155978</xdr:rowOff>
    </xdr:to>
    <xdr:cxnSp macro="">
      <xdr:nvCxnSpPr>
        <xdr:cNvPr id="248" name="直線コネクタ 247"/>
        <xdr:cNvCxnSpPr/>
      </xdr:nvCxnSpPr>
      <xdr:spPr>
        <a:xfrm flipV="1">
          <a:off x="7861300" y="10089241"/>
          <a:ext cx="8890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148519</xdr:rowOff>
    </xdr:from>
    <xdr:to>
      <xdr:col>36</xdr:col>
      <xdr:colOff>165100</xdr:colOff>
      <xdr:row>59</xdr:row>
      <xdr:rowOff>78669</xdr:rowOff>
    </xdr:to>
    <xdr:sp macro="" textlink="">
      <xdr:nvSpPr>
        <xdr:cNvPr id="249" name="楕円 248"/>
        <xdr:cNvSpPr/>
      </xdr:nvSpPr>
      <xdr:spPr>
        <a:xfrm>
          <a:off x="6921500" y="100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155978</xdr:rowOff>
    </xdr:from>
    <xdr:to>
      <xdr:col>41</xdr:col>
      <xdr:colOff>50800</xdr:colOff>
      <xdr:row>59</xdr:row>
      <xdr:rowOff>27869</xdr:rowOff>
    </xdr:to>
    <xdr:cxnSp macro="">
      <xdr:nvCxnSpPr>
        <xdr:cNvPr id="250" name="直線コネクタ 249"/>
        <xdr:cNvCxnSpPr/>
      </xdr:nvCxnSpPr>
      <xdr:spPr>
        <a:xfrm flipV="1">
          <a:off x="6972300" y="10100078"/>
          <a:ext cx="889000" cy="4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15009</xdr:rowOff>
    </xdr:from>
    <xdr:ext cx="599010" cy="259045"/>
    <xdr:sp macro="" textlink="">
      <xdr:nvSpPr>
        <xdr:cNvPr id="255" name="n_1mainValue【橋りょう・トンネル】&#10;一人当たり有形固定資産（償却資産）額"/>
        <xdr:cNvSpPr txBox="1"/>
      </xdr:nvSpPr>
      <xdr:spPr>
        <a:xfrm>
          <a:off x="9327095" y="978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41018</xdr:rowOff>
    </xdr:from>
    <xdr:ext cx="599010" cy="259045"/>
    <xdr:sp macro="" textlink="">
      <xdr:nvSpPr>
        <xdr:cNvPr id="256" name="n_2mainValue【橋りょう・トンネル】&#10;一人当たり有形固定資産（償却資産）額"/>
        <xdr:cNvSpPr txBox="1"/>
      </xdr:nvSpPr>
      <xdr:spPr>
        <a:xfrm>
          <a:off x="8450795" y="981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51855</xdr:rowOff>
    </xdr:from>
    <xdr:ext cx="599010" cy="259045"/>
    <xdr:sp macro="" textlink="">
      <xdr:nvSpPr>
        <xdr:cNvPr id="257" name="n_3mainValue【橋りょう・トンネル】&#10;一人当たり有形固定資産（償却資産）額"/>
        <xdr:cNvSpPr txBox="1"/>
      </xdr:nvSpPr>
      <xdr:spPr>
        <a:xfrm>
          <a:off x="7561795" y="98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95196</xdr:rowOff>
    </xdr:from>
    <xdr:ext cx="599010" cy="259045"/>
    <xdr:sp macro="" textlink="">
      <xdr:nvSpPr>
        <xdr:cNvPr id="258" name="n_4mainValue【橋りょう・トンネル】&#10;一人当たり有形固定資産（償却資産）額"/>
        <xdr:cNvSpPr txBox="1"/>
      </xdr:nvSpPr>
      <xdr:spPr>
        <a:xfrm>
          <a:off x="6672795" y="986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0" name="楕円 299"/>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135907</xdr:rowOff>
    </xdr:from>
    <xdr:ext cx="405111" cy="259045"/>
    <xdr:sp macro="" textlink="">
      <xdr:nvSpPr>
        <xdr:cNvPr id="301" name="【公営住宅】&#10;有形固定資産減価償却率該当値テキスト"/>
        <xdr:cNvSpPr txBox="1"/>
      </xdr:nvSpPr>
      <xdr:spPr>
        <a:xfrm>
          <a:off x="4673600"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82006</xdr:rowOff>
    </xdr:from>
    <xdr:to>
      <xdr:col>20</xdr:col>
      <xdr:colOff>38100</xdr:colOff>
      <xdr:row>83</xdr:row>
      <xdr:rowOff>12156</xdr:rowOff>
    </xdr:to>
    <xdr:sp macro="" textlink="">
      <xdr:nvSpPr>
        <xdr:cNvPr id="302" name="楕円 301"/>
        <xdr:cNvSpPr/>
      </xdr:nvSpPr>
      <xdr:spPr>
        <a:xfrm>
          <a:off x="3746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132806</xdr:rowOff>
    </xdr:from>
    <xdr:to>
      <xdr:col>24</xdr:col>
      <xdr:colOff>63500</xdr:colOff>
      <xdr:row>82</xdr:row>
      <xdr:rowOff>163830</xdr:rowOff>
    </xdr:to>
    <xdr:cxnSp macro="">
      <xdr:nvCxnSpPr>
        <xdr:cNvPr id="303" name="直線コネクタ 302"/>
        <xdr:cNvCxnSpPr/>
      </xdr:nvCxnSpPr>
      <xdr:spPr>
        <a:xfrm>
          <a:off x="3797300" y="141917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59145</xdr:rowOff>
    </xdr:from>
    <xdr:to>
      <xdr:col>15</xdr:col>
      <xdr:colOff>101600</xdr:colOff>
      <xdr:row>82</xdr:row>
      <xdr:rowOff>160745</xdr:rowOff>
    </xdr:to>
    <xdr:sp macro="" textlink="">
      <xdr:nvSpPr>
        <xdr:cNvPr id="304" name="楕円 303"/>
        <xdr:cNvSpPr/>
      </xdr:nvSpPr>
      <xdr:spPr>
        <a:xfrm>
          <a:off x="2857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109945</xdr:rowOff>
    </xdr:from>
    <xdr:to>
      <xdr:col>19</xdr:col>
      <xdr:colOff>177800</xdr:colOff>
      <xdr:row>82</xdr:row>
      <xdr:rowOff>132806</xdr:rowOff>
    </xdr:to>
    <xdr:cxnSp macro="">
      <xdr:nvCxnSpPr>
        <xdr:cNvPr id="305" name="直線コネクタ 304"/>
        <xdr:cNvCxnSpPr/>
      </xdr:nvCxnSpPr>
      <xdr:spPr>
        <a:xfrm>
          <a:off x="2908300" y="1416884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52614</xdr:rowOff>
    </xdr:from>
    <xdr:to>
      <xdr:col>10</xdr:col>
      <xdr:colOff>165100</xdr:colOff>
      <xdr:row>82</xdr:row>
      <xdr:rowOff>154214</xdr:rowOff>
    </xdr:to>
    <xdr:sp macro="" textlink="">
      <xdr:nvSpPr>
        <xdr:cNvPr id="306" name="楕円 305"/>
        <xdr:cNvSpPr/>
      </xdr:nvSpPr>
      <xdr:spPr>
        <a:xfrm>
          <a:off x="1968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103414</xdr:rowOff>
    </xdr:from>
    <xdr:to>
      <xdr:col>15</xdr:col>
      <xdr:colOff>50800</xdr:colOff>
      <xdr:row>82</xdr:row>
      <xdr:rowOff>109945</xdr:rowOff>
    </xdr:to>
    <xdr:cxnSp macro="">
      <xdr:nvCxnSpPr>
        <xdr:cNvPr id="307" name="直線コネクタ 306"/>
        <xdr:cNvCxnSpPr/>
      </xdr:nvCxnSpPr>
      <xdr:spPr>
        <a:xfrm>
          <a:off x="2019300" y="141623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308" name="楕円 307"/>
        <xdr:cNvSpPr/>
      </xdr:nvSpPr>
      <xdr:spPr>
        <a:xfrm>
          <a:off x="1079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72389</xdr:rowOff>
    </xdr:from>
    <xdr:to>
      <xdr:col>10</xdr:col>
      <xdr:colOff>114300</xdr:colOff>
      <xdr:row>82</xdr:row>
      <xdr:rowOff>103414</xdr:rowOff>
    </xdr:to>
    <xdr:cxnSp macro="">
      <xdr:nvCxnSpPr>
        <xdr:cNvPr id="309" name="直線コネクタ 308"/>
        <xdr:cNvCxnSpPr/>
      </xdr:nvCxnSpPr>
      <xdr:spPr>
        <a:xfrm>
          <a:off x="1130300" y="141312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28683</xdr:rowOff>
    </xdr:from>
    <xdr:ext cx="405111" cy="259045"/>
    <xdr:sp macro="" textlink="">
      <xdr:nvSpPr>
        <xdr:cNvPr id="314" name="n_1mainValue【公営住宅】&#10;有形固定資産減価償却率"/>
        <xdr:cNvSpPr txBox="1"/>
      </xdr:nvSpPr>
      <xdr:spPr>
        <a:xfrm>
          <a:off x="35820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5822</xdr:rowOff>
    </xdr:from>
    <xdr:ext cx="405111" cy="259045"/>
    <xdr:sp macro="" textlink="">
      <xdr:nvSpPr>
        <xdr:cNvPr id="315" name="n_2mainValue【公営住宅】&#10;有形固定資産減価償却率"/>
        <xdr:cNvSpPr txBox="1"/>
      </xdr:nvSpPr>
      <xdr:spPr>
        <a:xfrm>
          <a:off x="2705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170741</xdr:rowOff>
    </xdr:from>
    <xdr:ext cx="405111" cy="259045"/>
    <xdr:sp macro="" textlink="">
      <xdr:nvSpPr>
        <xdr:cNvPr id="316" name="n_3mainValue【公営住宅】&#10;有形固定資産減価償却率"/>
        <xdr:cNvSpPr txBox="1"/>
      </xdr:nvSpPr>
      <xdr:spPr>
        <a:xfrm>
          <a:off x="1816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7" name="n_4mainValue【公営住宅】&#10;有形固定資産減価償却率"/>
        <xdr:cNvSpPr txBox="1"/>
      </xdr:nvSpPr>
      <xdr:spPr>
        <a:xfrm>
          <a:off x="927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6"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8637</xdr:rowOff>
    </xdr:from>
    <xdr:to>
      <xdr:col>55</xdr:col>
      <xdr:colOff>50800</xdr:colOff>
      <xdr:row>84</xdr:row>
      <xdr:rowOff>110237</xdr:rowOff>
    </xdr:to>
    <xdr:sp macro="" textlink="">
      <xdr:nvSpPr>
        <xdr:cNvPr id="357" name="楕円 356"/>
        <xdr:cNvSpPr/>
      </xdr:nvSpPr>
      <xdr:spPr>
        <a:xfrm>
          <a:off x="104267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158514</xdr:rowOff>
    </xdr:from>
    <xdr:ext cx="469744" cy="259045"/>
    <xdr:sp macro="" textlink="">
      <xdr:nvSpPr>
        <xdr:cNvPr id="358" name="【公営住宅】&#10;一人当たり面積該当値テキスト"/>
        <xdr:cNvSpPr txBox="1"/>
      </xdr:nvSpPr>
      <xdr:spPr>
        <a:xfrm>
          <a:off x="10515600" y="1438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86361</xdr:rowOff>
    </xdr:from>
    <xdr:to>
      <xdr:col>50</xdr:col>
      <xdr:colOff>165100</xdr:colOff>
      <xdr:row>85</xdr:row>
      <xdr:rowOff>16511</xdr:rowOff>
    </xdr:to>
    <xdr:sp macro="" textlink="">
      <xdr:nvSpPr>
        <xdr:cNvPr id="359" name="楕円 358"/>
        <xdr:cNvSpPr/>
      </xdr:nvSpPr>
      <xdr:spPr>
        <a:xfrm>
          <a:off x="9588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59437</xdr:rowOff>
    </xdr:from>
    <xdr:to>
      <xdr:col>55</xdr:col>
      <xdr:colOff>0</xdr:colOff>
      <xdr:row>84</xdr:row>
      <xdr:rowOff>137161</xdr:rowOff>
    </xdr:to>
    <xdr:cxnSp macro="">
      <xdr:nvCxnSpPr>
        <xdr:cNvPr id="360" name="直線コネクタ 359"/>
        <xdr:cNvCxnSpPr/>
      </xdr:nvCxnSpPr>
      <xdr:spPr>
        <a:xfrm flipV="1">
          <a:off x="9639300" y="14461237"/>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89408</xdr:rowOff>
    </xdr:from>
    <xdr:to>
      <xdr:col>46</xdr:col>
      <xdr:colOff>38100</xdr:colOff>
      <xdr:row>85</xdr:row>
      <xdr:rowOff>19558</xdr:rowOff>
    </xdr:to>
    <xdr:sp macro="" textlink="">
      <xdr:nvSpPr>
        <xdr:cNvPr id="361" name="楕円 360"/>
        <xdr:cNvSpPr/>
      </xdr:nvSpPr>
      <xdr:spPr>
        <a:xfrm>
          <a:off x="8699500" y="1449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137161</xdr:rowOff>
    </xdr:from>
    <xdr:to>
      <xdr:col>50</xdr:col>
      <xdr:colOff>114300</xdr:colOff>
      <xdr:row>84</xdr:row>
      <xdr:rowOff>140208</xdr:rowOff>
    </xdr:to>
    <xdr:cxnSp macro="">
      <xdr:nvCxnSpPr>
        <xdr:cNvPr id="362" name="直線コネクタ 361"/>
        <xdr:cNvCxnSpPr/>
      </xdr:nvCxnSpPr>
      <xdr:spPr>
        <a:xfrm flipV="1">
          <a:off x="8750300" y="1453896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93218</xdr:rowOff>
    </xdr:from>
    <xdr:to>
      <xdr:col>41</xdr:col>
      <xdr:colOff>101600</xdr:colOff>
      <xdr:row>85</xdr:row>
      <xdr:rowOff>23368</xdr:rowOff>
    </xdr:to>
    <xdr:sp macro="" textlink="">
      <xdr:nvSpPr>
        <xdr:cNvPr id="363" name="楕円 362"/>
        <xdr:cNvSpPr/>
      </xdr:nvSpPr>
      <xdr:spPr>
        <a:xfrm>
          <a:off x="7810500" y="1449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140208</xdr:rowOff>
    </xdr:from>
    <xdr:to>
      <xdr:col>45</xdr:col>
      <xdr:colOff>177800</xdr:colOff>
      <xdr:row>84</xdr:row>
      <xdr:rowOff>144018</xdr:rowOff>
    </xdr:to>
    <xdr:cxnSp macro="">
      <xdr:nvCxnSpPr>
        <xdr:cNvPr id="364" name="直線コネクタ 363"/>
        <xdr:cNvCxnSpPr/>
      </xdr:nvCxnSpPr>
      <xdr:spPr>
        <a:xfrm flipV="1">
          <a:off x="7861300" y="14542008"/>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98552</xdr:rowOff>
    </xdr:from>
    <xdr:to>
      <xdr:col>36</xdr:col>
      <xdr:colOff>165100</xdr:colOff>
      <xdr:row>85</xdr:row>
      <xdr:rowOff>28702</xdr:rowOff>
    </xdr:to>
    <xdr:sp macro="" textlink="">
      <xdr:nvSpPr>
        <xdr:cNvPr id="365" name="楕円 364"/>
        <xdr:cNvSpPr/>
      </xdr:nvSpPr>
      <xdr:spPr>
        <a:xfrm>
          <a:off x="69215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144018</xdr:rowOff>
    </xdr:from>
    <xdr:to>
      <xdr:col>41</xdr:col>
      <xdr:colOff>50800</xdr:colOff>
      <xdr:row>84</xdr:row>
      <xdr:rowOff>149352</xdr:rowOff>
    </xdr:to>
    <xdr:cxnSp macro="">
      <xdr:nvCxnSpPr>
        <xdr:cNvPr id="366" name="直線コネクタ 365"/>
        <xdr:cNvCxnSpPr/>
      </xdr:nvCxnSpPr>
      <xdr:spPr>
        <a:xfrm flipV="1">
          <a:off x="6972300" y="1454581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67"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68"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69"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70"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7638</xdr:rowOff>
    </xdr:from>
    <xdr:ext cx="469744" cy="259045"/>
    <xdr:sp macro="" textlink="">
      <xdr:nvSpPr>
        <xdr:cNvPr id="371" name="n_1mainValue【公営住宅】&#10;一人当たり面積"/>
        <xdr:cNvSpPr txBox="1"/>
      </xdr:nvSpPr>
      <xdr:spPr>
        <a:xfrm>
          <a:off x="93917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10685</xdr:rowOff>
    </xdr:from>
    <xdr:ext cx="469744" cy="259045"/>
    <xdr:sp macro="" textlink="">
      <xdr:nvSpPr>
        <xdr:cNvPr id="372" name="n_2mainValue【公営住宅】&#10;一人当たり面積"/>
        <xdr:cNvSpPr txBox="1"/>
      </xdr:nvSpPr>
      <xdr:spPr>
        <a:xfrm>
          <a:off x="8515427" y="1458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14495</xdr:rowOff>
    </xdr:from>
    <xdr:ext cx="469744" cy="259045"/>
    <xdr:sp macro="" textlink="">
      <xdr:nvSpPr>
        <xdr:cNvPr id="373" name="n_3mainValue【公営住宅】&#10;一人当たり面積"/>
        <xdr:cNvSpPr txBox="1"/>
      </xdr:nvSpPr>
      <xdr:spPr>
        <a:xfrm>
          <a:off x="7626427" y="1458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19829</xdr:rowOff>
    </xdr:from>
    <xdr:ext cx="469744" cy="259045"/>
    <xdr:sp macro="" textlink="">
      <xdr:nvSpPr>
        <xdr:cNvPr id="374" name="n_4mainValue【公営住宅】&#10;一人当たり面積"/>
        <xdr:cNvSpPr txBox="1"/>
      </xdr:nvSpPr>
      <xdr:spPr>
        <a:xfrm>
          <a:off x="6737427"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20" name="【認定こども園・幼稚園・保育所】&#10;有形固定資産減価償却率平均値テキスト"/>
        <xdr:cNvSpPr txBox="1"/>
      </xdr:nvSpPr>
      <xdr:spPr>
        <a:xfrm>
          <a:off x="163576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164465</xdr:rowOff>
    </xdr:from>
    <xdr:to>
      <xdr:col>85</xdr:col>
      <xdr:colOff>177800</xdr:colOff>
      <xdr:row>36</xdr:row>
      <xdr:rowOff>94615</xdr:rowOff>
    </xdr:to>
    <xdr:sp macro="" textlink="">
      <xdr:nvSpPr>
        <xdr:cNvPr id="431" name="楕円 430"/>
        <xdr:cNvSpPr/>
      </xdr:nvSpPr>
      <xdr:spPr>
        <a:xfrm>
          <a:off x="16268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15892</xdr:rowOff>
    </xdr:from>
    <xdr:ext cx="405111" cy="259045"/>
    <xdr:sp macro="" textlink="">
      <xdr:nvSpPr>
        <xdr:cNvPr id="432" name="【認定こども園・幼稚園・保育所】&#10;有形固定資産減価償却率該当値テキスト"/>
        <xdr:cNvSpPr txBox="1"/>
      </xdr:nvSpPr>
      <xdr:spPr>
        <a:xfrm>
          <a:off x="16357600"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132080</xdr:rowOff>
    </xdr:from>
    <xdr:to>
      <xdr:col>81</xdr:col>
      <xdr:colOff>101600</xdr:colOff>
      <xdr:row>36</xdr:row>
      <xdr:rowOff>62230</xdr:rowOff>
    </xdr:to>
    <xdr:sp macro="" textlink="">
      <xdr:nvSpPr>
        <xdr:cNvPr id="433" name="楕円 432"/>
        <xdr:cNvSpPr/>
      </xdr:nvSpPr>
      <xdr:spPr>
        <a:xfrm>
          <a:off x="1543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11430</xdr:rowOff>
    </xdr:from>
    <xdr:to>
      <xdr:col>85</xdr:col>
      <xdr:colOff>127000</xdr:colOff>
      <xdr:row>36</xdr:row>
      <xdr:rowOff>43815</xdr:rowOff>
    </xdr:to>
    <xdr:cxnSp macro="">
      <xdr:nvCxnSpPr>
        <xdr:cNvPr id="434" name="直線コネクタ 433"/>
        <xdr:cNvCxnSpPr/>
      </xdr:nvCxnSpPr>
      <xdr:spPr>
        <a:xfrm>
          <a:off x="15481300" y="61836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99695</xdr:rowOff>
    </xdr:from>
    <xdr:to>
      <xdr:col>76</xdr:col>
      <xdr:colOff>165100</xdr:colOff>
      <xdr:row>36</xdr:row>
      <xdr:rowOff>29845</xdr:rowOff>
    </xdr:to>
    <xdr:sp macro="" textlink="">
      <xdr:nvSpPr>
        <xdr:cNvPr id="435" name="楕円 434"/>
        <xdr:cNvSpPr/>
      </xdr:nvSpPr>
      <xdr:spPr>
        <a:xfrm>
          <a:off x="14541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150495</xdr:rowOff>
    </xdr:from>
    <xdr:to>
      <xdr:col>81</xdr:col>
      <xdr:colOff>50800</xdr:colOff>
      <xdr:row>36</xdr:row>
      <xdr:rowOff>11430</xdr:rowOff>
    </xdr:to>
    <xdr:cxnSp macro="">
      <xdr:nvCxnSpPr>
        <xdr:cNvPr id="436" name="直線コネクタ 435"/>
        <xdr:cNvCxnSpPr/>
      </xdr:nvCxnSpPr>
      <xdr:spPr>
        <a:xfrm>
          <a:off x="14592300" y="6151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48260</xdr:rowOff>
    </xdr:from>
    <xdr:to>
      <xdr:col>72</xdr:col>
      <xdr:colOff>38100</xdr:colOff>
      <xdr:row>35</xdr:row>
      <xdr:rowOff>149860</xdr:rowOff>
    </xdr:to>
    <xdr:sp macro="" textlink="">
      <xdr:nvSpPr>
        <xdr:cNvPr id="437" name="楕円 436"/>
        <xdr:cNvSpPr/>
      </xdr:nvSpPr>
      <xdr:spPr>
        <a:xfrm>
          <a:off x="13652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99060</xdr:rowOff>
    </xdr:from>
    <xdr:to>
      <xdr:col>76</xdr:col>
      <xdr:colOff>114300</xdr:colOff>
      <xdr:row>35</xdr:row>
      <xdr:rowOff>150495</xdr:rowOff>
    </xdr:to>
    <xdr:cxnSp macro="">
      <xdr:nvCxnSpPr>
        <xdr:cNvPr id="438" name="直線コネクタ 437"/>
        <xdr:cNvCxnSpPr/>
      </xdr:nvCxnSpPr>
      <xdr:spPr>
        <a:xfrm>
          <a:off x="13703300" y="60998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635</xdr:rowOff>
    </xdr:from>
    <xdr:to>
      <xdr:col>67</xdr:col>
      <xdr:colOff>101600</xdr:colOff>
      <xdr:row>35</xdr:row>
      <xdr:rowOff>102235</xdr:rowOff>
    </xdr:to>
    <xdr:sp macro="" textlink="">
      <xdr:nvSpPr>
        <xdr:cNvPr id="439" name="楕円 438"/>
        <xdr:cNvSpPr/>
      </xdr:nvSpPr>
      <xdr:spPr>
        <a:xfrm>
          <a:off x="12763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51435</xdr:rowOff>
    </xdr:from>
    <xdr:to>
      <xdr:col>71</xdr:col>
      <xdr:colOff>177800</xdr:colOff>
      <xdr:row>35</xdr:row>
      <xdr:rowOff>99060</xdr:rowOff>
    </xdr:to>
    <xdr:cxnSp macro="">
      <xdr:nvCxnSpPr>
        <xdr:cNvPr id="440" name="直線コネクタ 439"/>
        <xdr:cNvCxnSpPr/>
      </xdr:nvCxnSpPr>
      <xdr:spPr>
        <a:xfrm>
          <a:off x="12814300" y="60521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41" name="n_1aveValue【認定こども園・幼稚園・保育所】&#10;有形固定資産減価償却率"/>
        <xdr:cNvSpPr txBox="1"/>
      </xdr:nvSpPr>
      <xdr:spPr>
        <a:xfrm>
          <a:off x="15266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42" name="n_2aveValue【認定こども園・幼稚園・保育所】&#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444" name="n_4aveValue【認定こども園・幼稚園・保育所】&#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78757</xdr:rowOff>
    </xdr:from>
    <xdr:ext cx="405111" cy="259045"/>
    <xdr:sp macro="" textlink="">
      <xdr:nvSpPr>
        <xdr:cNvPr id="445" name="n_1mainValue【認定こども園・幼稚園・保育所】&#10;有形固定資産減価償却率"/>
        <xdr:cNvSpPr txBox="1"/>
      </xdr:nvSpPr>
      <xdr:spPr>
        <a:xfrm>
          <a:off x="1526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46372</xdr:rowOff>
    </xdr:from>
    <xdr:ext cx="405111" cy="259045"/>
    <xdr:sp macro="" textlink="">
      <xdr:nvSpPr>
        <xdr:cNvPr id="446" name="n_2mainValue【認定こども園・幼稚園・保育所】&#10;有形固定資産減価償却率"/>
        <xdr:cNvSpPr txBox="1"/>
      </xdr:nvSpPr>
      <xdr:spPr>
        <a:xfrm>
          <a:off x="14389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166387</xdr:rowOff>
    </xdr:from>
    <xdr:ext cx="405111" cy="259045"/>
    <xdr:sp macro="" textlink="">
      <xdr:nvSpPr>
        <xdr:cNvPr id="447" name="n_3mainValue【認定こども園・幼稚園・保育所】&#10;有形固定資産減価償却率"/>
        <xdr:cNvSpPr txBox="1"/>
      </xdr:nvSpPr>
      <xdr:spPr>
        <a:xfrm>
          <a:off x="13500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118762</xdr:rowOff>
    </xdr:from>
    <xdr:ext cx="405111" cy="259045"/>
    <xdr:sp macro="" textlink="">
      <xdr:nvSpPr>
        <xdr:cNvPr id="448" name="n_4mainValue【認定こども園・幼稚園・保育所】&#10;有形固定資産減価償却率"/>
        <xdr:cNvSpPr txBox="1"/>
      </xdr:nvSpPr>
      <xdr:spPr>
        <a:xfrm>
          <a:off x="12611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120650</xdr:rowOff>
    </xdr:from>
    <xdr:to>
      <xdr:col>116</xdr:col>
      <xdr:colOff>114300</xdr:colOff>
      <xdr:row>38</xdr:row>
      <xdr:rowOff>50800</xdr:rowOff>
    </xdr:to>
    <xdr:sp macro="" textlink="">
      <xdr:nvSpPr>
        <xdr:cNvPr id="488" name="楕円 487"/>
        <xdr:cNvSpPr/>
      </xdr:nvSpPr>
      <xdr:spPr>
        <a:xfrm>
          <a:off x="22110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143527</xdr:rowOff>
    </xdr:from>
    <xdr:ext cx="469744" cy="259045"/>
    <xdr:sp macro="" textlink="">
      <xdr:nvSpPr>
        <xdr:cNvPr id="489" name="【認定こども園・幼稚園・保育所】&#10;一人当たり面積該当値テキスト"/>
        <xdr:cNvSpPr txBox="1"/>
      </xdr:nvSpPr>
      <xdr:spPr>
        <a:xfrm>
          <a:off x="22199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490" name="楕円 489"/>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0</xdr:rowOff>
    </xdr:from>
    <xdr:to>
      <xdr:col>116</xdr:col>
      <xdr:colOff>63500</xdr:colOff>
      <xdr:row>38</xdr:row>
      <xdr:rowOff>133350</xdr:rowOff>
    </xdr:to>
    <xdr:cxnSp macro="">
      <xdr:nvCxnSpPr>
        <xdr:cNvPr id="491" name="直線コネクタ 490"/>
        <xdr:cNvCxnSpPr/>
      </xdr:nvCxnSpPr>
      <xdr:spPr>
        <a:xfrm flipV="1">
          <a:off x="21323300" y="65151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162560</xdr:rowOff>
    </xdr:from>
    <xdr:to>
      <xdr:col>107</xdr:col>
      <xdr:colOff>101600</xdr:colOff>
      <xdr:row>38</xdr:row>
      <xdr:rowOff>92710</xdr:rowOff>
    </xdr:to>
    <xdr:sp macro="" textlink="">
      <xdr:nvSpPr>
        <xdr:cNvPr id="492" name="楕円 491"/>
        <xdr:cNvSpPr/>
      </xdr:nvSpPr>
      <xdr:spPr>
        <a:xfrm>
          <a:off x="20383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41910</xdr:rowOff>
    </xdr:from>
    <xdr:to>
      <xdr:col>111</xdr:col>
      <xdr:colOff>177800</xdr:colOff>
      <xdr:row>38</xdr:row>
      <xdr:rowOff>133350</xdr:rowOff>
    </xdr:to>
    <xdr:cxnSp macro="">
      <xdr:nvCxnSpPr>
        <xdr:cNvPr id="493" name="直線コネクタ 492"/>
        <xdr:cNvCxnSpPr/>
      </xdr:nvCxnSpPr>
      <xdr:spPr>
        <a:xfrm>
          <a:off x="20434300" y="65570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494" name="楕円 493"/>
        <xdr:cNvSpPr/>
      </xdr:nvSpPr>
      <xdr:spPr>
        <a:xfrm>
          <a:off x="19494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41910</xdr:rowOff>
    </xdr:from>
    <xdr:to>
      <xdr:col>107</xdr:col>
      <xdr:colOff>50800</xdr:colOff>
      <xdr:row>38</xdr:row>
      <xdr:rowOff>45720</xdr:rowOff>
    </xdr:to>
    <xdr:cxnSp macro="">
      <xdr:nvCxnSpPr>
        <xdr:cNvPr id="495" name="直線コネクタ 494"/>
        <xdr:cNvCxnSpPr/>
      </xdr:nvCxnSpPr>
      <xdr:spPr>
        <a:xfrm flipV="1">
          <a:off x="19545300" y="6557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135890</xdr:rowOff>
    </xdr:from>
    <xdr:to>
      <xdr:col>98</xdr:col>
      <xdr:colOff>38100</xdr:colOff>
      <xdr:row>38</xdr:row>
      <xdr:rowOff>66040</xdr:rowOff>
    </xdr:to>
    <xdr:sp macro="" textlink="">
      <xdr:nvSpPr>
        <xdr:cNvPr id="496" name="楕円 495"/>
        <xdr:cNvSpPr/>
      </xdr:nvSpPr>
      <xdr:spPr>
        <a:xfrm>
          <a:off x="18605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15240</xdr:rowOff>
    </xdr:from>
    <xdr:to>
      <xdr:col>102</xdr:col>
      <xdr:colOff>114300</xdr:colOff>
      <xdr:row>38</xdr:row>
      <xdr:rowOff>45720</xdr:rowOff>
    </xdr:to>
    <xdr:cxnSp macro="">
      <xdr:nvCxnSpPr>
        <xdr:cNvPr id="497" name="直線コネクタ 496"/>
        <xdr:cNvCxnSpPr/>
      </xdr:nvCxnSpPr>
      <xdr:spPr>
        <a:xfrm>
          <a:off x="18656300" y="6530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29227</xdr:rowOff>
    </xdr:from>
    <xdr:ext cx="469744" cy="259045"/>
    <xdr:sp macro="" textlink="">
      <xdr:nvSpPr>
        <xdr:cNvPr id="502" name="n_1mainValue【認定こども園・幼稚園・保育所】&#10;一人当たり面積"/>
        <xdr:cNvSpPr txBox="1"/>
      </xdr:nvSpPr>
      <xdr:spPr>
        <a:xfrm>
          <a:off x="21075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109237</xdr:rowOff>
    </xdr:from>
    <xdr:ext cx="469744" cy="259045"/>
    <xdr:sp macro="" textlink="">
      <xdr:nvSpPr>
        <xdr:cNvPr id="503" name="n_2mainValue【認定こども園・幼稚園・保育所】&#10;一人当たり面積"/>
        <xdr:cNvSpPr txBox="1"/>
      </xdr:nvSpPr>
      <xdr:spPr>
        <a:xfrm>
          <a:off x="201994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113047</xdr:rowOff>
    </xdr:from>
    <xdr:ext cx="469744" cy="259045"/>
    <xdr:sp macro="" textlink="">
      <xdr:nvSpPr>
        <xdr:cNvPr id="504" name="n_3mainValue【認定こども園・幼稚園・保育所】&#10;一人当たり面積"/>
        <xdr:cNvSpPr txBox="1"/>
      </xdr:nvSpPr>
      <xdr:spPr>
        <a:xfrm>
          <a:off x="19310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82567</xdr:rowOff>
    </xdr:from>
    <xdr:ext cx="469744" cy="259045"/>
    <xdr:sp macro="" textlink="">
      <xdr:nvSpPr>
        <xdr:cNvPr id="505" name="n_4mainValue【認定こども園・幼稚園・保育所】&#10;一人当たり面積"/>
        <xdr:cNvSpPr txBox="1"/>
      </xdr:nvSpPr>
      <xdr:spPr>
        <a:xfrm>
          <a:off x="18421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164737</xdr:rowOff>
    </xdr:from>
    <xdr:to>
      <xdr:col>85</xdr:col>
      <xdr:colOff>177800</xdr:colOff>
      <xdr:row>61</xdr:row>
      <xdr:rowOff>94887</xdr:rowOff>
    </xdr:to>
    <xdr:sp macro="" textlink="">
      <xdr:nvSpPr>
        <xdr:cNvPr id="548" name="楕円 547"/>
        <xdr:cNvSpPr/>
      </xdr:nvSpPr>
      <xdr:spPr>
        <a:xfrm>
          <a:off x="162687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143164</xdr:rowOff>
    </xdr:from>
    <xdr:ext cx="405111" cy="259045"/>
    <xdr:sp macro="" textlink="">
      <xdr:nvSpPr>
        <xdr:cNvPr id="549" name="【学校施設】&#10;有形固定資産減価償却率該当値テキスト"/>
        <xdr:cNvSpPr txBox="1"/>
      </xdr:nvSpPr>
      <xdr:spPr>
        <a:xfrm>
          <a:off x="16357600"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39007</xdr:rowOff>
    </xdr:from>
    <xdr:to>
      <xdr:col>81</xdr:col>
      <xdr:colOff>101600</xdr:colOff>
      <xdr:row>61</xdr:row>
      <xdr:rowOff>140607</xdr:rowOff>
    </xdr:to>
    <xdr:sp macro="" textlink="">
      <xdr:nvSpPr>
        <xdr:cNvPr id="550" name="楕円 549"/>
        <xdr:cNvSpPr/>
      </xdr:nvSpPr>
      <xdr:spPr>
        <a:xfrm>
          <a:off x="15430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44087</xdr:rowOff>
    </xdr:from>
    <xdr:to>
      <xdr:col>85</xdr:col>
      <xdr:colOff>127000</xdr:colOff>
      <xdr:row>61</xdr:row>
      <xdr:rowOff>89807</xdr:rowOff>
    </xdr:to>
    <xdr:cxnSp macro="">
      <xdr:nvCxnSpPr>
        <xdr:cNvPr id="551" name="直線コネクタ 550"/>
        <xdr:cNvCxnSpPr/>
      </xdr:nvCxnSpPr>
      <xdr:spPr>
        <a:xfrm flipV="1">
          <a:off x="15481300" y="1050253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552" name="楕円 551"/>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70213</xdr:rowOff>
    </xdr:from>
    <xdr:to>
      <xdr:col>81</xdr:col>
      <xdr:colOff>50800</xdr:colOff>
      <xdr:row>61</xdr:row>
      <xdr:rowOff>89807</xdr:rowOff>
    </xdr:to>
    <xdr:cxnSp macro="">
      <xdr:nvCxnSpPr>
        <xdr:cNvPr id="553" name="直線コネクタ 552"/>
        <xdr:cNvCxnSpPr/>
      </xdr:nvCxnSpPr>
      <xdr:spPr>
        <a:xfrm>
          <a:off x="14592300" y="105286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16147</xdr:rowOff>
    </xdr:from>
    <xdr:to>
      <xdr:col>72</xdr:col>
      <xdr:colOff>38100</xdr:colOff>
      <xdr:row>61</xdr:row>
      <xdr:rowOff>117747</xdr:rowOff>
    </xdr:to>
    <xdr:sp macro="" textlink="">
      <xdr:nvSpPr>
        <xdr:cNvPr id="554" name="楕円 553"/>
        <xdr:cNvSpPr/>
      </xdr:nvSpPr>
      <xdr:spPr>
        <a:xfrm>
          <a:off x="13652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66947</xdr:rowOff>
    </xdr:from>
    <xdr:to>
      <xdr:col>76</xdr:col>
      <xdr:colOff>114300</xdr:colOff>
      <xdr:row>61</xdr:row>
      <xdr:rowOff>70213</xdr:rowOff>
    </xdr:to>
    <xdr:cxnSp macro="">
      <xdr:nvCxnSpPr>
        <xdr:cNvPr id="555" name="直線コネクタ 554"/>
        <xdr:cNvCxnSpPr/>
      </xdr:nvCxnSpPr>
      <xdr:spPr>
        <a:xfrm>
          <a:off x="13703300" y="105253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3084</xdr:rowOff>
    </xdr:from>
    <xdr:to>
      <xdr:col>67</xdr:col>
      <xdr:colOff>101600</xdr:colOff>
      <xdr:row>61</xdr:row>
      <xdr:rowOff>104684</xdr:rowOff>
    </xdr:to>
    <xdr:sp macro="" textlink="">
      <xdr:nvSpPr>
        <xdr:cNvPr id="556" name="楕円 555"/>
        <xdr:cNvSpPr/>
      </xdr:nvSpPr>
      <xdr:spPr>
        <a:xfrm>
          <a:off x="12763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53884</xdr:rowOff>
    </xdr:from>
    <xdr:to>
      <xdr:col>71</xdr:col>
      <xdr:colOff>177800</xdr:colOff>
      <xdr:row>61</xdr:row>
      <xdr:rowOff>66947</xdr:rowOff>
    </xdr:to>
    <xdr:cxnSp macro="">
      <xdr:nvCxnSpPr>
        <xdr:cNvPr id="557" name="直線コネクタ 556"/>
        <xdr:cNvCxnSpPr/>
      </xdr:nvCxnSpPr>
      <xdr:spPr>
        <a:xfrm>
          <a:off x="12814300" y="10512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131734</xdr:rowOff>
    </xdr:from>
    <xdr:ext cx="405111" cy="259045"/>
    <xdr:sp macro="" textlink="">
      <xdr:nvSpPr>
        <xdr:cNvPr id="562" name="n_1mainValue【学校施設】&#10;有形固定資産減価償却率"/>
        <xdr:cNvSpPr txBox="1"/>
      </xdr:nvSpPr>
      <xdr:spPr>
        <a:xfrm>
          <a:off x="15266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563" name="n_2mainValue【学校施設】&#10;有形固定資産減価償却率"/>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108874</xdr:rowOff>
    </xdr:from>
    <xdr:ext cx="405111" cy="259045"/>
    <xdr:sp macro="" textlink="">
      <xdr:nvSpPr>
        <xdr:cNvPr id="564" name="n_3mainValue【学校施設】&#10;有形固定資産減価償却率"/>
        <xdr:cNvSpPr txBox="1"/>
      </xdr:nvSpPr>
      <xdr:spPr>
        <a:xfrm>
          <a:off x="13500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95811</xdr:rowOff>
    </xdr:from>
    <xdr:ext cx="405111" cy="259045"/>
    <xdr:sp macro="" textlink="">
      <xdr:nvSpPr>
        <xdr:cNvPr id="565" name="n_4mainValue【学校施設】&#10;有形固定資産減価償却率"/>
        <xdr:cNvSpPr txBox="1"/>
      </xdr:nvSpPr>
      <xdr:spPr>
        <a:xfrm>
          <a:off x="12611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153112</xdr:rowOff>
    </xdr:from>
    <xdr:to>
      <xdr:col>116</xdr:col>
      <xdr:colOff>114300</xdr:colOff>
      <xdr:row>57</xdr:row>
      <xdr:rowOff>83262</xdr:rowOff>
    </xdr:to>
    <xdr:sp macro="" textlink="">
      <xdr:nvSpPr>
        <xdr:cNvPr id="604" name="楕円 603"/>
        <xdr:cNvSpPr/>
      </xdr:nvSpPr>
      <xdr:spPr>
        <a:xfrm>
          <a:off x="22110700" y="97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4539</xdr:rowOff>
    </xdr:from>
    <xdr:ext cx="469744" cy="259045"/>
    <xdr:sp macro="" textlink="">
      <xdr:nvSpPr>
        <xdr:cNvPr id="605" name="【学校施設】&#10;一人当たり面積該当値テキスト"/>
        <xdr:cNvSpPr txBox="1"/>
      </xdr:nvSpPr>
      <xdr:spPr>
        <a:xfrm>
          <a:off x="22199600" y="960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31953</xdr:rowOff>
    </xdr:from>
    <xdr:to>
      <xdr:col>112</xdr:col>
      <xdr:colOff>38100</xdr:colOff>
      <xdr:row>59</xdr:row>
      <xdr:rowOff>133553</xdr:rowOff>
    </xdr:to>
    <xdr:sp macro="" textlink="">
      <xdr:nvSpPr>
        <xdr:cNvPr id="606" name="楕円 605"/>
        <xdr:cNvSpPr/>
      </xdr:nvSpPr>
      <xdr:spPr>
        <a:xfrm>
          <a:off x="21272500" y="101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32462</xdr:rowOff>
    </xdr:from>
    <xdr:to>
      <xdr:col>116</xdr:col>
      <xdr:colOff>63500</xdr:colOff>
      <xdr:row>59</xdr:row>
      <xdr:rowOff>82753</xdr:rowOff>
    </xdr:to>
    <xdr:cxnSp macro="">
      <xdr:nvCxnSpPr>
        <xdr:cNvPr id="607" name="直線コネクタ 606"/>
        <xdr:cNvCxnSpPr/>
      </xdr:nvCxnSpPr>
      <xdr:spPr>
        <a:xfrm flipV="1">
          <a:off x="21323300" y="9805112"/>
          <a:ext cx="838200" cy="39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59386</xdr:rowOff>
    </xdr:from>
    <xdr:to>
      <xdr:col>107</xdr:col>
      <xdr:colOff>101600</xdr:colOff>
      <xdr:row>59</xdr:row>
      <xdr:rowOff>160986</xdr:rowOff>
    </xdr:to>
    <xdr:sp macro="" textlink="">
      <xdr:nvSpPr>
        <xdr:cNvPr id="608" name="楕円 607"/>
        <xdr:cNvSpPr/>
      </xdr:nvSpPr>
      <xdr:spPr>
        <a:xfrm>
          <a:off x="20383500" y="1017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82753</xdr:rowOff>
    </xdr:from>
    <xdr:to>
      <xdr:col>111</xdr:col>
      <xdr:colOff>177800</xdr:colOff>
      <xdr:row>59</xdr:row>
      <xdr:rowOff>110186</xdr:rowOff>
    </xdr:to>
    <xdr:cxnSp macro="">
      <xdr:nvCxnSpPr>
        <xdr:cNvPr id="609" name="直線コネクタ 608"/>
        <xdr:cNvCxnSpPr/>
      </xdr:nvCxnSpPr>
      <xdr:spPr>
        <a:xfrm flipV="1">
          <a:off x="20434300" y="1019830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4521</xdr:rowOff>
    </xdr:from>
    <xdr:to>
      <xdr:col>102</xdr:col>
      <xdr:colOff>165100</xdr:colOff>
      <xdr:row>59</xdr:row>
      <xdr:rowOff>106121</xdr:rowOff>
    </xdr:to>
    <xdr:sp macro="" textlink="">
      <xdr:nvSpPr>
        <xdr:cNvPr id="610" name="楕円 609"/>
        <xdr:cNvSpPr/>
      </xdr:nvSpPr>
      <xdr:spPr>
        <a:xfrm>
          <a:off x="19494500" y="101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55321</xdr:rowOff>
    </xdr:from>
    <xdr:to>
      <xdr:col>107</xdr:col>
      <xdr:colOff>50800</xdr:colOff>
      <xdr:row>59</xdr:row>
      <xdr:rowOff>110186</xdr:rowOff>
    </xdr:to>
    <xdr:cxnSp macro="">
      <xdr:nvCxnSpPr>
        <xdr:cNvPr id="611" name="直線コネクタ 610"/>
        <xdr:cNvCxnSpPr/>
      </xdr:nvCxnSpPr>
      <xdr:spPr>
        <a:xfrm>
          <a:off x="19545300" y="10170871"/>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22809</xdr:rowOff>
    </xdr:from>
    <xdr:to>
      <xdr:col>98</xdr:col>
      <xdr:colOff>38100</xdr:colOff>
      <xdr:row>59</xdr:row>
      <xdr:rowOff>124409</xdr:rowOff>
    </xdr:to>
    <xdr:sp macro="" textlink="">
      <xdr:nvSpPr>
        <xdr:cNvPr id="612" name="楕円 611"/>
        <xdr:cNvSpPr/>
      </xdr:nvSpPr>
      <xdr:spPr>
        <a:xfrm>
          <a:off x="18605500" y="1013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55321</xdr:rowOff>
    </xdr:from>
    <xdr:to>
      <xdr:col>102</xdr:col>
      <xdr:colOff>114300</xdr:colOff>
      <xdr:row>59</xdr:row>
      <xdr:rowOff>73609</xdr:rowOff>
    </xdr:to>
    <xdr:cxnSp macro="">
      <xdr:nvCxnSpPr>
        <xdr:cNvPr id="613" name="直線コネクタ 612"/>
        <xdr:cNvCxnSpPr/>
      </xdr:nvCxnSpPr>
      <xdr:spPr>
        <a:xfrm flipV="1">
          <a:off x="18656300" y="1017087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150080</xdr:rowOff>
    </xdr:from>
    <xdr:ext cx="469744" cy="259045"/>
    <xdr:sp macro="" textlink="">
      <xdr:nvSpPr>
        <xdr:cNvPr id="618" name="n_1mainValue【学校施設】&#10;一人当たり面積"/>
        <xdr:cNvSpPr txBox="1"/>
      </xdr:nvSpPr>
      <xdr:spPr>
        <a:xfrm>
          <a:off x="21075727" y="992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6063</xdr:rowOff>
    </xdr:from>
    <xdr:ext cx="469744" cy="259045"/>
    <xdr:sp macro="" textlink="">
      <xdr:nvSpPr>
        <xdr:cNvPr id="619" name="n_2mainValue【学校施設】&#10;一人当たり面積"/>
        <xdr:cNvSpPr txBox="1"/>
      </xdr:nvSpPr>
      <xdr:spPr>
        <a:xfrm>
          <a:off x="20199427" y="995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122648</xdr:rowOff>
    </xdr:from>
    <xdr:ext cx="469744" cy="259045"/>
    <xdr:sp macro="" textlink="">
      <xdr:nvSpPr>
        <xdr:cNvPr id="620" name="n_3mainValue【学校施設】&#10;一人当たり面積"/>
        <xdr:cNvSpPr txBox="1"/>
      </xdr:nvSpPr>
      <xdr:spPr>
        <a:xfrm>
          <a:off x="19310427" y="989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140936</xdr:rowOff>
    </xdr:from>
    <xdr:ext cx="469744" cy="259045"/>
    <xdr:sp macro="" textlink="">
      <xdr:nvSpPr>
        <xdr:cNvPr id="621" name="n_4mainValue【学校施設】&#10;一人当たり面積"/>
        <xdr:cNvSpPr txBox="1"/>
      </xdr:nvSpPr>
      <xdr:spPr>
        <a:xfrm>
          <a:off x="18421427" y="991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0" name="テキスト ボックス 6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8" name="テキスト ボックス 6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0" name="テキスト ボックス 6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62" name="直線コネクタ 661"/>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63"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64" name="直線コネクタ 663"/>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65"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66" name="直線コネクタ 665"/>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667"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68" name="フローチャート: 判断 667"/>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69" name="フローチャート: 判断 668"/>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70" name="フローチャート: 判断 669"/>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71" name="フローチャート: 判断 670"/>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72" name="フローチャート: 判断 671"/>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xdr:rowOff>
    </xdr:from>
    <xdr:to>
      <xdr:col>85</xdr:col>
      <xdr:colOff>177800</xdr:colOff>
      <xdr:row>104</xdr:row>
      <xdr:rowOff>117475</xdr:rowOff>
    </xdr:to>
    <xdr:sp macro="" textlink="">
      <xdr:nvSpPr>
        <xdr:cNvPr id="678" name="楕円 677"/>
        <xdr:cNvSpPr/>
      </xdr:nvSpPr>
      <xdr:spPr>
        <a:xfrm>
          <a:off x="162687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165752</xdr:rowOff>
    </xdr:from>
    <xdr:ext cx="405111" cy="259045"/>
    <xdr:sp macro="" textlink="">
      <xdr:nvSpPr>
        <xdr:cNvPr id="679" name="【公民館】&#10;有形固定資産減価償却率該当値テキスト"/>
        <xdr:cNvSpPr txBox="1"/>
      </xdr:nvSpPr>
      <xdr:spPr>
        <a:xfrm>
          <a:off x="16357600"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680" name="楕円 679"/>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66675</xdr:rowOff>
    </xdr:to>
    <xdr:cxnSp macro="">
      <xdr:nvCxnSpPr>
        <xdr:cNvPr id="681" name="直線コネクタ 680"/>
        <xdr:cNvCxnSpPr/>
      </xdr:nvCxnSpPr>
      <xdr:spPr>
        <a:xfrm>
          <a:off x="15481300" y="1783842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97789</xdr:rowOff>
    </xdr:from>
    <xdr:to>
      <xdr:col>76</xdr:col>
      <xdr:colOff>165100</xdr:colOff>
      <xdr:row>104</xdr:row>
      <xdr:rowOff>27939</xdr:rowOff>
    </xdr:to>
    <xdr:sp macro="" textlink="">
      <xdr:nvSpPr>
        <xdr:cNvPr id="682" name="楕円 681"/>
        <xdr:cNvSpPr/>
      </xdr:nvSpPr>
      <xdr:spPr>
        <a:xfrm>
          <a:off x="14541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148589</xdr:rowOff>
    </xdr:from>
    <xdr:to>
      <xdr:col>81</xdr:col>
      <xdr:colOff>50800</xdr:colOff>
      <xdr:row>104</xdr:row>
      <xdr:rowOff>7620</xdr:rowOff>
    </xdr:to>
    <xdr:cxnSp macro="">
      <xdr:nvCxnSpPr>
        <xdr:cNvPr id="683" name="直線コネクタ 682"/>
        <xdr:cNvCxnSpPr/>
      </xdr:nvCxnSpPr>
      <xdr:spPr>
        <a:xfrm>
          <a:off x="14592300" y="17807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46355</xdr:rowOff>
    </xdr:from>
    <xdr:to>
      <xdr:col>72</xdr:col>
      <xdr:colOff>38100</xdr:colOff>
      <xdr:row>103</xdr:row>
      <xdr:rowOff>147955</xdr:rowOff>
    </xdr:to>
    <xdr:sp macro="" textlink="">
      <xdr:nvSpPr>
        <xdr:cNvPr id="684" name="楕円 683"/>
        <xdr:cNvSpPr/>
      </xdr:nvSpPr>
      <xdr:spPr>
        <a:xfrm>
          <a:off x="13652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97155</xdr:rowOff>
    </xdr:from>
    <xdr:to>
      <xdr:col>76</xdr:col>
      <xdr:colOff>114300</xdr:colOff>
      <xdr:row>103</xdr:row>
      <xdr:rowOff>148589</xdr:rowOff>
    </xdr:to>
    <xdr:cxnSp macro="">
      <xdr:nvCxnSpPr>
        <xdr:cNvPr id="685" name="直線コネクタ 684"/>
        <xdr:cNvCxnSpPr/>
      </xdr:nvCxnSpPr>
      <xdr:spPr>
        <a:xfrm>
          <a:off x="13703300" y="177565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636</xdr:rowOff>
    </xdr:from>
    <xdr:to>
      <xdr:col>67</xdr:col>
      <xdr:colOff>101600</xdr:colOff>
      <xdr:row>103</xdr:row>
      <xdr:rowOff>102236</xdr:rowOff>
    </xdr:to>
    <xdr:sp macro="" textlink="">
      <xdr:nvSpPr>
        <xdr:cNvPr id="686" name="楕円 685"/>
        <xdr:cNvSpPr/>
      </xdr:nvSpPr>
      <xdr:spPr>
        <a:xfrm>
          <a:off x="12763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51436</xdr:rowOff>
    </xdr:from>
    <xdr:to>
      <xdr:col>71</xdr:col>
      <xdr:colOff>177800</xdr:colOff>
      <xdr:row>103</xdr:row>
      <xdr:rowOff>97155</xdr:rowOff>
    </xdr:to>
    <xdr:cxnSp macro="">
      <xdr:nvCxnSpPr>
        <xdr:cNvPr id="687" name="直線コネクタ 686"/>
        <xdr:cNvCxnSpPr/>
      </xdr:nvCxnSpPr>
      <xdr:spPr>
        <a:xfrm>
          <a:off x="12814300" y="1771078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688" name="n_1aveValue【公民館】&#10;有形固定資産減価償却率"/>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689" name="n_2aveValue【公民館】&#10;有形固定資産減価償却率"/>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690" name="n_3aveValue【公民館】&#10;有形固定資産減価償却率"/>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691" name="n_4aveValue【公民館】&#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74947</xdr:rowOff>
    </xdr:from>
    <xdr:ext cx="405111" cy="259045"/>
    <xdr:sp macro="" textlink="">
      <xdr:nvSpPr>
        <xdr:cNvPr id="692" name="n_1mainValue【公民館】&#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44466</xdr:rowOff>
    </xdr:from>
    <xdr:ext cx="405111" cy="259045"/>
    <xdr:sp macro="" textlink="">
      <xdr:nvSpPr>
        <xdr:cNvPr id="693" name="n_2mainValue【公民館】&#10;有形固定資産減価償却率"/>
        <xdr:cNvSpPr txBox="1"/>
      </xdr:nvSpPr>
      <xdr:spPr>
        <a:xfrm>
          <a:off x="14389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164482</xdr:rowOff>
    </xdr:from>
    <xdr:ext cx="405111" cy="259045"/>
    <xdr:sp macro="" textlink="">
      <xdr:nvSpPr>
        <xdr:cNvPr id="694" name="n_3mainValue【公民館】&#10;有形固定資産減価償却率"/>
        <xdr:cNvSpPr txBox="1"/>
      </xdr:nvSpPr>
      <xdr:spPr>
        <a:xfrm>
          <a:off x="135007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118763</xdr:rowOff>
    </xdr:from>
    <xdr:ext cx="405111" cy="259045"/>
    <xdr:sp macro="" textlink="">
      <xdr:nvSpPr>
        <xdr:cNvPr id="695" name="n_4mainValue【公民館】&#10;有形固定資産減価償却率"/>
        <xdr:cNvSpPr txBox="1"/>
      </xdr:nvSpPr>
      <xdr:spPr>
        <a:xfrm>
          <a:off x="12611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19" name="直線コネクタ 71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2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21" name="直線コネクタ 72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2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23" name="直線コネクタ 72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24"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5" name="フローチャート: 判断 72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26" name="フローチャート: 判断 72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27" name="フローチャート: 判断 72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28" name="フローチャート: 判断 72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29" name="フローチャート: 判断 72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90170</xdr:rowOff>
    </xdr:from>
    <xdr:to>
      <xdr:col>116</xdr:col>
      <xdr:colOff>114300</xdr:colOff>
      <xdr:row>104</xdr:row>
      <xdr:rowOff>20320</xdr:rowOff>
    </xdr:to>
    <xdr:sp macro="" textlink="">
      <xdr:nvSpPr>
        <xdr:cNvPr id="735" name="楕円 734"/>
        <xdr:cNvSpPr/>
      </xdr:nvSpPr>
      <xdr:spPr>
        <a:xfrm>
          <a:off x="221107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113047</xdr:rowOff>
    </xdr:from>
    <xdr:ext cx="469744" cy="259045"/>
    <xdr:sp macro="" textlink="">
      <xdr:nvSpPr>
        <xdr:cNvPr id="736" name="【公民館】&#10;一人当たり面積該当値テキスト"/>
        <xdr:cNvSpPr txBox="1"/>
      </xdr:nvSpPr>
      <xdr:spPr>
        <a:xfrm>
          <a:off x="22199600"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71120</xdr:rowOff>
    </xdr:from>
    <xdr:to>
      <xdr:col>112</xdr:col>
      <xdr:colOff>38100</xdr:colOff>
      <xdr:row>104</xdr:row>
      <xdr:rowOff>1270</xdr:rowOff>
    </xdr:to>
    <xdr:sp macro="" textlink="">
      <xdr:nvSpPr>
        <xdr:cNvPr id="737" name="楕円 736"/>
        <xdr:cNvSpPr/>
      </xdr:nvSpPr>
      <xdr:spPr>
        <a:xfrm>
          <a:off x="2127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121920</xdr:rowOff>
    </xdr:from>
    <xdr:to>
      <xdr:col>116</xdr:col>
      <xdr:colOff>63500</xdr:colOff>
      <xdr:row>103</xdr:row>
      <xdr:rowOff>140970</xdr:rowOff>
    </xdr:to>
    <xdr:cxnSp macro="">
      <xdr:nvCxnSpPr>
        <xdr:cNvPr id="738" name="直線コネクタ 737"/>
        <xdr:cNvCxnSpPr/>
      </xdr:nvCxnSpPr>
      <xdr:spPr>
        <a:xfrm>
          <a:off x="21323300" y="177812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40639</xdr:rowOff>
    </xdr:from>
    <xdr:to>
      <xdr:col>107</xdr:col>
      <xdr:colOff>101600</xdr:colOff>
      <xdr:row>103</xdr:row>
      <xdr:rowOff>142239</xdr:rowOff>
    </xdr:to>
    <xdr:sp macro="" textlink="">
      <xdr:nvSpPr>
        <xdr:cNvPr id="739" name="楕円 738"/>
        <xdr:cNvSpPr/>
      </xdr:nvSpPr>
      <xdr:spPr>
        <a:xfrm>
          <a:off x="20383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91439</xdr:rowOff>
    </xdr:from>
    <xdr:to>
      <xdr:col>111</xdr:col>
      <xdr:colOff>177800</xdr:colOff>
      <xdr:row>103</xdr:row>
      <xdr:rowOff>121920</xdr:rowOff>
    </xdr:to>
    <xdr:cxnSp macro="">
      <xdr:nvCxnSpPr>
        <xdr:cNvPr id="740" name="直線コネクタ 739"/>
        <xdr:cNvCxnSpPr/>
      </xdr:nvCxnSpPr>
      <xdr:spPr>
        <a:xfrm>
          <a:off x="20434300" y="177507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2539</xdr:rowOff>
    </xdr:from>
    <xdr:to>
      <xdr:col>102</xdr:col>
      <xdr:colOff>165100</xdr:colOff>
      <xdr:row>103</xdr:row>
      <xdr:rowOff>104139</xdr:rowOff>
    </xdr:to>
    <xdr:sp macro="" textlink="">
      <xdr:nvSpPr>
        <xdr:cNvPr id="741" name="楕円 740"/>
        <xdr:cNvSpPr/>
      </xdr:nvSpPr>
      <xdr:spPr>
        <a:xfrm>
          <a:off x="19494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53339</xdr:rowOff>
    </xdr:from>
    <xdr:to>
      <xdr:col>107</xdr:col>
      <xdr:colOff>50800</xdr:colOff>
      <xdr:row>103</xdr:row>
      <xdr:rowOff>91439</xdr:rowOff>
    </xdr:to>
    <xdr:cxnSp macro="">
      <xdr:nvCxnSpPr>
        <xdr:cNvPr id="742" name="直線コネクタ 741"/>
        <xdr:cNvCxnSpPr/>
      </xdr:nvCxnSpPr>
      <xdr:spPr>
        <a:xfrm>
          <a:off x="19545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93980</xdr:rowOff>
    </xdr:from>
    <xdr:to>
      <xdr:col>98</xdr:col>
      <xdr:colOff>38100</xdr:colOff>
      <xdr:row>104</xdr:row>
      <xdr:rowOff>24130</xdr:rowOff>
    </xdr:to>
    <xdr:sp macro="" textlink="">
      <xdr:nvSpPr>
        <xdr:cNvPr id="743" name="楕円 742"/>
        <xdr:cNvSpPr/>
      </xdr:nvSpPr>
      <xdr:spPr>
        <a:xfrm>
          <a:off x="18605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53339</xdr:rowOff>
    </xdr:from>
    <xdr:to>
      <xdr:col>102</xdr:col>
      <xdr:colOff>114300</xdr:colOff>
      <xdr:row>103</xdr:row>
      <xdr:rowOff>144780</xdr:rowOff>
    </xdr:to>
    <xdr:cxnSp macro="">
      <xdr:nvCxnSpPr>
        <xdr:cNvPr id="744" name="直線コネクタ 743"/>
        <xdr:cNvCxnSpPr/>
      </xdr:nvCxnSpPr>
      <xdr:spPr>
        <a:xfrm flipV="1">
          <a:off x="18656300" y="177126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745"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746"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747"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748"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17797</xdr:rowOff>
    </xdr:from>
    <xdr:ext cx="469744" cy="259045"/>
    <xdr:sp macro="" textlink="">
      <xdr:nvSpPr>
        <xdr:cNvPr id="749" name="n_1mainValue【公民館】&#10;一人当たり面積"/>
        <xdr:cNvSpPr txBox="1"/>
      </xdr:nvSpPr>
      <xdr:spPr>
        <a:xfrm>
          <a:off x="21075727" y="1750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158766</xdr:rowOff>
    </xdr:from>
    <xdr:ext cx="469744" cy="259045"/>
    <xdr:sp macro="" textlink="">
      <xdr:nvSpPr>
        <xdr:cNvPr id="750" name="n_2mainValue【公民館】&#10;一人当たり面積"/>
        <xdr:cNvSpPr txBox="1"/>
      </xdr:nvSpPr>
      <xdr:spPr>
        <a:xfrm>
          <a:off x="20199427" y="174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120666</xdr:rowOff>
    </xdr:from>
    <xdr:ext cx="469744" cy="259045"/>
    <xdr:sp macro="" textlink="">
      <xdr:nvSpPr>
        <xdr:cNvPr id="751" name="n_3mainValue【公民館】&#10;一人当たり面積"/>
        <xdr:cNvSpPr txBox="1"/>
      </xdr:nvSpPr>
      <xdr:spPr>
        <a:xfrm>
          <a:off x="19310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40657</xdr:rowOff>
    </xdr:from>
    <xdr:ext cx="469744" cy="259045"/>
    <xdr:sp macro="" textlink="">
      <xdr:nvSpPr>
        <xdr:cNvPr id="752" name="n_4mainValue【公民館】&#10;一人当たり面積"/>
        <xdr:cNvSpPr txBox="1"/>
      </xdr:nvSpPr>
      <xdr:spPr>
        <a:xfrm>
          <a:off x="184214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有形固定資産減価償却率については、道路が類似団体平均を１０．９ポイント、橋りょう・トンネルが３．８ポイント、学校施設が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公民館が０．２ポイント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上回っている。施設全体として、公共施設等総合管理計画に基づき、引き続き長寿命化に取り組んでいく。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道路の一人当たり延長は約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ｍ、橋りょう・トンネルの一人当たり有形固定資産額は約１９万円、類似団体平均を上回っているが、これは市域が広大であり、山間地域、河川が多いことによるものである。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学校施設の一人当たり面積は約０．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㎡、公民館の一人当たり面積は約０．０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学校施設の一人当たり面積は令和元年度に前年度比で０．４３㎡増加しているが、これは学校給食共同調理場の建設によるものである。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これらの施設については、特に小中学校の再編統合を進めているところであり、教育環境の維持を前提に今後も最適化について検討していく。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54791</xdr:rowOff>
    </xdr:from>
    <xdr:to>
      <xdr:col>24</xdr:col>
      <xdr:colOff>114300</xdr:colOff>
      <xdr:row>39</xdr:row>
      <xdr:rowOff>156391</xdr:rowOff>
    </xdr:to>
    <xdr:sp macro="" textlink="">
      <xdr:nvSpPr>
        <xdr:cNvPr id="74" name="楕円 73"/>
        <xdr:cNvSpPr/>
      </xdr:nvSpPr>
      <xdr:spPr>
        <a:xfrm>
          <a:off x="45847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33218</xdr:rowOff>
    </xdr:from>
    <xdr:ext cx="405111" cy="259045"/>
    <xdr:sp macro="" textlink="">
      <xdr:nvSpPr>
        <xdr:cNvPr id="75" name="【図書館】&#10;有形固定資産減価償却率該当値テキスト"/>
        <xdr:cNvSpPr txBox="1"/>
      </xdr:nvSpPr>
      <xdr:spPr>
        <a:xfrm>
          <a:off x="4673600"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22134</xdr:rowOff>
    </xdr:from>
    <xdr:to>
      <xdr:col>20</xdr:col>
      <xdr:colOff>38100</xdr:colOff>
      <xdr:row>39</xdr:row>
      <xdr:rowOff>123734</xdr:rowOff>
    </xdr:to>
    <xdr:sp macro="" textlink="">
      <xdr:nvSpPr>
        <xdr:cNvPr id="76" name="楕円 75"/>
        <xdr:cNvSpPr/>
      </xdr:nvSpPr>
      <xdr:spPr>
        <a:xfrm>
          <a:off x="3746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72934</xdr:rowOff>
    </xdr:from>
    <xdr:to>
      <xdr:col>24</xdr:col>
      <xdr:colOff>63500</xdr:colOff>
      <xdr:row>39</xdr:row>
      <xdr:rowOff>105591</xdr:rowOff>
    </xdr:to>
    <xdr:cxnSp macro="">
      <xdr:nvCxnSpPr>
        <xdr:cNvPr id="77" name="直線コネクタ 76"/>
        <xdr:cNvCxnSpPr/>
      </xdr:nvCxnSpPr>
      <xdr:spPr>
        <a:xfrm>
          <a:off x="3797300" y="675948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162560</xdr:rowOff>
    </xdr:from>
    <xdr:to>
      <xdr:col>15</xdr:col>
      <xdr:colOff>101600</xdr:colOff>
      <xdr:row>39</xdr:row>
      <xdr:rowOff>92710</xdr:rowOff>
    </xdr:to>
    <xdr:sp macro="" textlink="">
      <xdr:nvSpPr>
        <xdr:cNvPr id="78" name="楕円 77"/>
        <xdr:cNvSpPr/>
      </xdr:nvSpPr>
      <xdr:spPr>
        <a:xfrm>
          <a:off x="2857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72934</xdr:rowOff>
    </xdr:to>
    <xdr:cxnSp macro="">
      <xdr:nvCxnSpPr>
        <xdr:cNvPr id="79" name="直線コネクタ 78"/>
        <xdr:cNvCxnSpPr/>
      </xdr:nvCxnSpPr>
      <xdr:spPr>
        <a:xfrm>
          <a:off x="2908300" y="67284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129903</xdr:rowOff>
    </xdr:from>
    <xdr:to>
      <xdr:col>10</xdr:col>
      <xdr:colOff>165100</xdr:colOff>
      <xdr:row>39</xdr:row>
      <xdr:rowOff>60053</xdr:rowOff>
    </xdr:to>
    <xdr:sp macro="" textlink="">
      <xdr:nvSpPr>
        <xdr:cNvPr id="80" name="楕円 79"/>
        <xdr:cNvSpPr/>
      </xdr:nvSpPr>
      <xdr:spPr>
        <a:xfrm>
          <a:off x="1968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9253</xdr:rowOff>
    </xdr:from>
    <xdr:to>
      <xdr:col>15</xdr:col>
      <xdr:colOff>50800</xdr:colOff>
      <xdr:row>39</xdr:row>
      <xdr:rowOff>41910</xdr:rowOff>
    </xdr:to>
    <xdr:cxnSp macro="">
      <xdr:nvCxnSpPr>
        <xdr:cNvPr id="81" name="直線コネクタ 80"/>
        <xdr:cNvCxnSpPr/>
      </xdr:nvCxnSpPr>
      <xdr:spPr>
        <a:xfrm>
          <a:off x="2019300" y="66958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98878</xdr:rowOff>
    </xdr:from>
    <xdr:to>
      <xdr:col>6</xdr:col>
      <xdr:colOff>38100</xdr:colOff>
      <xdr:row>39</xdr:row>
      <xdr:rowOff>29028</xdr:rowOff>
    </xdr:to>
    <xdr:sp macro="" textlink="">
      <xdr:nvSpPr>
        <xdr:cNvPr id="82" name="楕円 81"/>
        <xdr:cNvSpPr/>
      </xdr:nvSpPr>
      <xdr:spPr>
        <a:xfrm>
          <a:off x="1079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149678</xdr:rowOff>
    </xdr:from>
    <xdr:to>
      <xdr:col>10</xdr:col>
      <xdr:colOff>114300</xdr:colOff>
      <xdr:row>39</xdr:row>
      <xdr:rowOff>9253</xdr:rowOff>
    </xdr:to>
    <xdr:cxnSp macro="">
      <xdr:nvCxnSpPr>
        <xdr:cNvPr id="83" name="直線コネクタ 82"/>
        <xdr:cNvCxnSpPr/>
      </xdr:nvCxnSpPr>
      <xdr:spPr>
        <a:xfrm>
          <a:off x="1130300" y="66647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114861</xdr:rowOff>
    </xdr:from>
    <xdr:ext cx="405111" cy="259045"/>
    <xdr:sp macro="" textlink="">
      <xdr:nvSpPr>
        <xdr:cNvPr id="88" name="n_1mainValue【図書館】&#10;有形固定資産減価償却率"/>
        <xdr:cNvSpPr txBox="1"/>
      </xdr:nvSpPr>
      <xdr:spPr>
        <a:xfrm>
          <a:off x="3582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9" name="n_2mainValue【図書館】&#10;有形固定資産減価償却率"/>
        <xdr:cNvSpPr txBox="1"/>
      </xdr:nvSpPr>
      <xdr:spPr>
        <a:xfrm>
          <a:off x="2705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51180</xdr:rowOff>
    </xdr:from>
    <xdr:ext cx="405111" cy="259045"/>
    <xdr:sp macro="" textlink="">
      <xdr:nvSpPr>
        <xdr:cNvPr id="90" name="n_3mainValue【図書館】&#10;有形固定資産減価償却率"/>
        <xdr:cNvSpPr txBox="1"/>
      </xdr:nvSpPr>
      <xdr:spPr>
        <a:xfrm>
          <a:off x="1816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20155</xdr:rowOff>
    </xdr:from>
    <xdr:ext cx="405111" cy="259045"/>
    <xdr:sp macro="" textlink="">
      <xdr:nvSpPr>
        <xdr:cNvPr id="91" name="n_4mainValue【図書館】&#10;有形固定資産減価償却率"/>
        <xdr:cNvSpPr txBox="1"/>
      </xdr:nvSpPr>
      <xdr:spPr>
        <a:xfrm>
          <a:off x="927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31" name="楕円 130"/>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32"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95250</xdr:rowOff>
    </xdr:from>
    <xdr:to>
      <xdr:col>50</xdr:col>
      <xdr:colOff>165100</xdr:colOff>
      <xdr:row>40</xdr:row>
      <xdr:rowOff>25400</xdr:rowOff>
    </xdr:to>
    <xdr:sp macro="" textlink="">
      <xdr:nvSpPr>
        <xdr:cNvPr id="133" name="楕円 132"/>
        <xdr:cNvSpPr/>
      </xdr:nvSpPr>
      <xdr:spPr>
        <a:xfrm>
          <a:off x="958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146050</xdr:rowOff>
    </xdr:to>
    <xdr:cxnSp macro="">
      <xdr:nvCxnSpPr>
        <xdr:cNvPr id="134" name="直線コネクタ 133"/>
        <xdr:cNvCxnSpPr/>
      </xdr:nvCxnSpPr>
      <xdr:spPr>
        <a:xfrm>
          <a:off x="9639300" y="6832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35" name="楕円 134"/>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146050</xdr:rowOff>
    </xdr:from>
    <xdr:to>
      <xdr:col>50</xdr:col>
      <xdr:colOff>114300</xdr:colOff>
      <xdr:row>39</xdr:row>
      <xdr:rowOff>158750</xdr:rowOff>
    </xdr:to>
    <xdr:cxnSp macro="">
      <xdr:nvCxnSpPr>
        <xdr:cNvPr id="136" name="直線コネクタ 135"/>
        <xdr:cNvCxnSpPr/>
      </xdr:nvCxnSpPr>
      <xdr:spPr>
        <a:xfrm flipV="1">
          <a:off x="8750300" y="683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7" name="楕円 136"/>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39</xdr:row>
      <xdr:rowOff>158750</xdr:rowOff>
    </xdr:to>
    <xdr:cxnSp macro="">
      <xdr:nvCxnSpPr>
        <xdr:cNvPr id="138" name="直線コネクタ 137"/>
        <xdr:cNvCxnSpPr/>
      </xdr:nvCxnSpPr>
      <xdr:spPr>
        <a:xfrm>
          <a:off x="7861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9" name="楕円 138"/>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40</xdr:row>
      <xdr:rowOff>0</xdr:rowOff>
    </xdr:to>
    <xdr:cxnSp macro="">
      <xdr:nvCxnSpPr>
        <xdr:cNvPr id="140" name="直線コネクタ 139"/>
        <xdr:cNvCxnSpPr/>
      </xdr:nvCxnSpPr>
      <xdr:spPr>
        <a:xfrm flipV="1">
          <a:off x="6972300" y="684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16527</xdr:rowOff>
    </xdr:from>
    <xdr:ext cx="469744" cy="259045"/>
    <xdr:sp macro="" textlink="">
      <xdr:nvSpPr>
        <xdr:cNvPr id="145" name="n_1mainValue【図書館】&#10;一人当たり面積"/>
        <xdr:cNvSpPr txBox="1"/>
      </xdr:nvSpPr>
      <xdr:spPr>
        <a:xfrm>
          <a:off x="93917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46"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7"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8" name="n_4mainValue【図書館】&#10;一人当たり面積"/>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136978</xdr:rowOff>
    </xdr:from>
    <xdr:to>
      <xdr:col>24</xdr:col>
      <xdr:colOff>114300</xdr:colOff>
      <xdr:row>62</xdr:row>
      <xdr:rowOff>67128</xdr:rowOff>
    </xdr:to>
    <xdr:sp macro="" textlink="">
      <xdr:nvSpPr>
        <xdr:cNvPr id="190" name="楕円 189"/>
        <xdr:cNvSpPr/>
      </xdr:nvSpPr>
      <xdr:spPr>
        <a:xfrm>
          <a:off x="4584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115405</xdr:rowOff>
    </xdr:from>
    <xdr:ext cx="405111" cy="259045"/>
    <xdr:sp macro="" textlink="">
      <xdr:nvSpPr>
        <xdr:cNvPr id="191" name="【体育館・プール】&#10;有形固定資産減価償却率該当値テキスト"/>
        <xdr:cNvSpPr txBox="1"/>
      </xdr:nvSpPr>
      <xdr:spPr>
        <a:xfrm>
          <a:off x="4673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91259</xdr:rowOff>
    </xdr:from>
    <xdr:to>
      <xdr:col>20</xdr:col>
      <xdr:colOff>38100</xdr:colOff>
      <xdr:row>63</xdr:row>
      <xdr:rowOff>21409</xdr:rowOff>
    </xdr:to>
    <xdr:sp macro="" textlink="">
      <xdr:nvSpPr>
        <xdr:cNvPr id="192" name="楕円 191"/>
        <xdr:cNvSpPr/>
      </xdr:nvSpPr>
      <xdr:spPr>
        <a:xfrm>
          <a:off x="3746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16328</xdr:rowOff>
    </xdr:from>
    <xdr:to>
      <xdr:col>24</xdr:col>
      <xdr:colOff>63500</xdr:colOff>
      <xdr:row>62</xdr:row>
      <xdr:rowOff>142059</xdr:rowOff>
    </xdr:to>
    <xdr:cxnSp macro="">
      <xdr:nvCxnSpPr>
        <xdr:cNvPr id="193" name="直線コネクタ 192"/>
        <xdr:cNvCxnSpPr/>
      </xdr:nvCxnSpPr>
      <xdr:spPr>
        <a:xfrm flipV="1">
          <a:off x="3797300" y="10646228"/>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52070</xdr:rowOff>
    </xdr:from>
    <xdr:to>
      <xdr:col>15</xdr:col>
      <xdr:colOff>101600</xdr:colOff>
      <xdr:row>62</xdr:row>
      <xdr:rowOff>153670</xdr:rowOff>
    </xdr:to>
    <xdr:sp macro="" textlink="">
      <xdr:nvSpPr>
        <xdr:cNvPr id="194" name="楕円 193"/>
        <xdr:cNvSpPr/>
      </xdr:nvSpPr>
      <xdr:spPr>
        <a:xfrm>
          <a:off x="2857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102870</xdr:rowOff>
    </xdr:from>
    <xdr:to>
      <xdr:col>19</xdr:col>
      <xdr:colOff>177800</xdr:colOff>
      <xdr:row>62</xdr:row>
      <xdr:rowOff>142059</xdr:rowOff>
    </xdr:to>
    <xdr:cxnSp macro="">
      <xdr:nvCxnSpPr>
        <xdr:cNvPr id="195" name="直線コネクタ 194"/>
        <xdr:cNvCxnSpPr/>
      </xdr:nvCxnSpPr>
      <xdr:spPr>
        <a:xfrm>
          <a:off x="2908300" y="1073277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9616</xdr:rowOff>
    </xdr:from>
    <xdr:to>
      <xdr:col>10</xdr:col>
      <xdr:colOff>165100</xdr:colOff>
      <xdr:row>62</xdr:row>
      <xdr:rowOff>111216</xdr:rowOff>
    </xdr:to>
    <xdr:sp macro="" textlink="">
      <xdr:nvSpPr>
        <xdr:cNvPr id="196" name="楕円 195"/>
        <xdr:cNvSpPr/>
      </xdr:nvSpPr>
      <xdr:spPr>
        <a:xfrm>
          <a:off x="1968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60416</xdr:rowOff>
    </xdr:from>
    <xdr:to>
      <xdr:col>15</xdr:col>
      <xdr:colOff>50800</xdr:colOff>
      <xdr:row>62</xdr:row>
      <xdr:rowOff>102870</xdr:rowOff>
    </xdr:to>
    <xdr:cxnSp macro="">
      <xdr:nvCxnSpPr>
        <xdr:cNvPr id="197" name="直線コネクタ 196"/>
        <xdr:cNvCxnSpPr/>
      </xdr:nvCxnSpPr>
      <xdr:spPr>
        <a:xfrm>
          <a:off x="2019300" y="106903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140244</xdr:rowOff>
    </xdr:from>
    <xdr:to>
      <xdr:col>6</xdr:col>
      <xdr:colOff>38100</xdr:colOff>
      <xdr:row>62</xdr:row>
      <xdr:rowOff>70394</xdr:rowOff>
    </xdr:to>
    <xdr:sp macro="" textlink="">
      <xdr:nvSpPr>
        <xdr:cNvPr id="198" name="楕円 197"/>
        <xdr:cNvSpPr/>
      </xdr:nvSpPr>
      <xdr:spPr>
        <a:xfrm>
          <a:off x="107950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19594</xdr:rowOff>
    </xdr:from>
    <xdr:to>
      <xdr:col>10</xdr:col>
      <xdr:colOff>114300</xdr:colOff>
      <xdr:row>62</xdr:row>
      <xdr:rowOff>60416</xdr:rowOff>
    </xdr:to>
    <xdr:cxnSp macro="">
      <xdr:nvCxnSpPr>
        <xdr:cNvPr id="199" name="直線コネクタ 198"/>
        <xdr:cNvCxnSpPr/>
      </xdr:nvCxnSpPr>
      <xdr:spPr>
        <a:xfrm>
          <a:off x="1130300" y="106494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12536</xdr:rowOff>
    </xdr:from>
    <xdr:ext cx="405111" cy="259045"/>
    <xdr:sp macro="" textlink="">
      <xdr:nvSpPr>
        <xdr:cNvPr id="204" name="n_1mainValue【体育館・プール】&#10;有形固定資産減価償却率"/>
        <xdr:cNvSpPr txBox="1"/>
      </xdr:nvSpPr>
      <xdr:spPr>
        <a:xfrm>
          <a:off x="3582044" y="1081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144797</xdr:rowOff>
    </xdr:from>
    <xdr:ext cx="405111" cy="259045"/>
    <xdr:sp macro="" textlink="">
      <xdr:nvSpPr>
        <xdr:cNvPr id="205" name="n_2mainValue【体育館・プール】&#10;有形固定資産減価償却率"/>
        <xdr:cNvSpPr txBox="1"/>
      </xdr:nvSpPr>
      <xdr:spPr>
        <a:xfrm>
          <a:off x="2705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102343</xdr:rowOff>
    </xdr:from>
    <xdr:ext cx="405111" cy="259045"/>
    <xdr:sp macro="" textlink="">
      <xdr:nvSpPr>
        <xdr:cNvPr id="206" name="n_3mainValue【体育館・プール】&#10;有形固定資産減価償却率"/>
        <xdr:cNvSpPr txBox="1"/>
      </xdr:nvSpPr>
      <xdr:spPr>
        <a:xfrm>
          <a:off x="1816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61521</xdr:rowOff>
    </xdr:from>
    <xdr:ext cx="405111" cy="259045"/>
    <xdr:sp macro="" textlink="">
      <xdr:nvSpPr>
        <xdr:cNvPr id="207" name="n_4mainValue【体育館・プール】&#10;有形固定資産減価償却率"/>
        <xdr:cNvSpPr txBox="1"/>
      </xdr:nvSpPr>
      <xdr:spPr>
        <a:xfrm>
          <a:off x="927744" y="1069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47" name="楕円 246"/>
        <xdr:cNvSpPr/>
      </xdr:nvSpPr>
      <xdr:spPr>
        <a:xfrm>
          <a:off x="10426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167657</xdr:rowOff>
    </xdr:from>
    <xdr:ext cx="469744" cy="259045"/>
    <xdr:sp macro="" textlink="">
      <xdr:nvSpPr>
        <xdr:cNvPr id="248" name="【体育館・プール】&#10;一人当たり面積該当値テキスト"/>
        <xdr:cNvSpPr txBox="1"/>
      </xdr:nvSpPr>
      <xdr:spPr>
        <a:xfrm>
          <a:off x="10515600"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50165</xdr:rowOff>
    </xdr:from>
    <xdr:to>
      <xdr:col>50</xdr:col>
      <xdr:colOff>165100</xdr:colOff>
      <xdr:row>62</xdr:row>
      <xdr:rowOff>151765</xdr:rowOff>
    </xdr:to>
    <xdr:sp macro="" textlink="">
      <xdr:nvSpPr>
        <xdr:cNvPr id="249" name="楕円 248"/>
        <xdr:cNvSpPr/>
      </xdr:nvSpPr>
      <xdr:spPr>
        <a:xfrm>
          <a:off x="9588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68580</xdr:rowOff>
    </xdr:from>
    <xdr:to>
      <xdr:col>55</xdr:col>
      <xdr:colOff>0</xdr:colOff>
      <xdr:row>62</xdr:row>
      <xdr:rowOff>100965</xdr:rowOff>
    </xdr:to>
    <xdr:cxnSp macro="">
      <xdr:nvCxnSpPr>
        <xdr:cNvPr id="250" name="直線コネクタ 249"/>
        <xdr:cNvCxnSpPr/>
      </xdr:nvCxnSpPr>
      <xdr:spPr>
        <a:xfrm flipV="1">
          <a:off x="9639300" y="106984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51" name="楕円 250"/>
        <xdr:cNvSpPr/>
      </xdr:nvSpPr>
      <xdr:spPr>
        <a:xfrm>
          <a:off x="86995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100965</xdr:rowOff>
    </xdr:from>
    <xdr:to>
      <xdr:col>50</xdr:col>
      <xdr:colOff>114300</xdr:colOff>
      <xdr:row>62</xdr:row>
      <xdr:rowOff>104775</xdr:rowOff>
    </xdr:to>
    <xdr:cxnSp macro="">
      <xdr:nvCxnSpPr>
        <xdr:cNvPr id="252" name="直線コネクタ 251"/>
        <xdr:cNvCxnSpPr/>
      </xdr:nvCxnSpPr>
      <xdr:spPr>
        <a:xfrm flipV="1">
          <a:off x="8750300" y="107308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57785</xdr:rowOff>
    </xdr:from>
    <xdr:to>
      <xdr:col>41</xdr:col>
      <xdr:colOff>101600</xdr:colOff>
      <xdr:row>62</xdr:row>
      <xdr:rowOff>159385</xdr:rowOff>
    </xdr:to>
    <xdr:sp macro="" textlink="">
      <xdr:nvSpPr>
        <xdr:cNvPr id="253" name="楕円 252"/>
        <xdr:cNvSpPr/>
      </xdr:nvSpPr>
      <xdr:spPr>
        <a:xfrm>
          <a:off x="7810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104775</xdr:rowOff>
    </xdr:from>
    <xdr:to>
      <xdr:col>45</xdr:col>
      <xdr:colOff>177800</xdr:colOff>
      <xdr:row>62</xdr:row>
      <xdr:rowOff>108585</xdr:rowOff>
    </xdr:to>
    <xdr:cxnSp macro="">
      <xdr:nvCxnSpPr>
        <xdr:cNvPr id="254" name="直線コネクタ 253"/>
        <xdr:cNvCxnSpPr/>
      </xdr:nvCxnSpPr>
      <xdr:spPr>
        <a:xfrm flipV="1">
          <a:off x="7861300" y="107346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61595</xdr:rowOff>
    </xdr:from>
    <xdr:to>
      <xdr:col>36</xdr:col>
      <xdr:colOff>165100</xdr:colOff>
      <xdr:row>62</xdr:row>
      <xdr:rowOff>163195</xdr:rowOff>
    </xdr:to>
    <xdr:sp macro="" textlink="">
      <xdr:nvSpPr>
        <xdr:cNvPr id="255" name="楕円 254"/>
        <xdr:cNvSpPr/>
      </xdr:nvSpPr>
      <xdr:spPr>
        <a:xfrm>
          <a:off x="6921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108585</xdr:rowOff>
    </xdr:from>
    <xdr:to>
      <xdr:col>41</xdr:col>
      <xdr:colOff>50800</xdr:colOff>
      <xdr:row>62</xdr:row>
      <xdr:rowOff>112395</xdr:rowOff>
    </xdr:to>
    <xdr:cxnSp macro="">
      <xdr:nvCxnSpPr>
        <xdr:cNvPr id="256" name="直線コネクタ 255"/>
        <xdr:cNvCxnSpPr/>
      </xdr:nvCxnSpPr>
      <xdr:spPr>
        <a:xfrm flipV="1">
          <a:off x="6972300" y="10738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142892</xdr:rowOff>
    </xdr:from>
    <xdr:ext cx="469744" cy="259045"/>
    <xdr:sp macro="" textlink="">
      <xdr:nvSpPr>
        <xdr:cNvPr id="261" name="n_1mainValue【体育館・プール】&#10;一人当たり面積"/>
        <xdr:cNvSpPr txBox="1"/>
      </xdr:nvSpPr>
      <xdr:spPr>
        <a:xfrm>
          <a:off x="9391727" y="1077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62" name="n_2mainValue【体育館・プール】&#10;一人当たり面積"/>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63" name="n_3mainValue【体育館・プール】&#10;一人当たり面積"/>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154322</xdr:rowOff>
    </xdr:from>
    <xdr:ext cx="469744" cy="259045"/>
    <xdr:sp macro="" textlink="">
      <xdr:nvSpPr>
        <xdr:cNvPr id="264" name="n_4mainValue【体育館・プール】&#10;一人当たり面積"/>
        <xdr:cNvSpPr txBox="1"/>
      </xdr:nvSpPr>
      <xdr:spPr>
        <a:xfrm>
          <a:off x="67374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31114</xdr:rowOff>
    </xdr:from>
    <xdr:to>
      <xdr:col>24</xdr:col>
      <xdr:colOff>114300</xdr:colOff>
      <xdr:row>82</xdr:row>
      <xdr:rowOff>132714</xdr:rowOff>
    </xdr:to>
    <xdr:sp macro="" textlink="">
      <xdr:nvSpPr>
        <xdr:cNvPr id="305" name="楕円 304"/>
        <xdr:cNvSpPr/>
      </xdr:nvSpPr>
      <xdr:spPr>
        <a:xfrm>
          <a:off x="45847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9541</xdr:rowOff>
    </xdr:from>
    <xdr:ext cx="405111" cy="259045"/>
    <xdr:sp macro="" textlink="">
      <xdr:nvSpPr>
        <xdr:cNvPr id="306" name="【福祉施設】&#10;有形固定資産減価償却率該当値テキスト"/>
        <xdr:cNvSpPr txBox="1"/>
      </xdr:nvSpPr>
      <xdr:spPr>
        <a:xfrm>
          <a:off x="4673600"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73025</xdr:rowOff>
    </xdr:from>
    <xdr:to>
      <xdr:col>20</xdr:col>
      <xdr:colOff>38100</xdr:colOff>
      <xdr:row>82</xdr:row>
      <xdr:rowOff>3175</xdr:rowOff>
    </xdr:to>
    <xdr:sp macro="" textlink="">
      <xdr:nvSpPr>
        <xdr:cNvPr id="307" name="楕円 306"/>
        <xdr:cNvSpPr/>
      </xdr:nvSpPr>
      <xdr:spPr>
        <a:xfrm>
          <a:off x="3746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123825</xdr:rowOff>
    </xdr:from>
    <xdr:to>
      <xdr:col>24</xdr:col>
      <xdr:colOff>63500</xdr:colOff>
      <xdr:row>82</xdr:row>
      <xdr:rowOff>81914</xdr:rowOff>
    </xdr:to>
    <xdr:cxnSp macro="">
      <xdr:nvCxnSpPr>
        <xdr:cNvPr id="308" name="直線コネクタ 307"/>
        <xdr:cNvCxnSpPr/>
      </xdr:nvCxnSpPr>
      <xdr:spPr>
        <a:xfrm>
          <a:off x="3797300" y="14011275"/>
          <a:ext cx="8382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97789</xdr:rowOff>
    </xdr:from>
    <xdr:to>
      <xdr:col>15</xdr:col>
      <xdr:colOff>101600</xdr:colOff>
      <xdr:row>82</xdr:row>
      <xdr:rowOff>27939</xdr:rowOff>
    </xdr:to>
    <xdr:sp macro="" textlink="">
      <xdr:nvSpPr>
        <xdr:cNvPr id="309" name="楕円 308"/>
        <xdr:cNvSpPr/>
      </xdr:nvSpPr>
      <xdr:spPr>
        <a:xfrm>
          <a:off x="2857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81</xdr:row>
      <xdr:rowOff>148589</xdr:rowOff>
    </xdr:to>
    <xdr:cxnSp macro="">
      <xdr:nvCxnSpPr>
        <xdr:cNvPr id="310" name="直線コネクタ 309"/>
        <xdr:cNvCxnSpPr/>
      </xdr:nvCxnSpPr>
      <xdr:spPr>
        <a:xfrm flipV="1">
          <a:off x="2908300" y="140112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311" name="楕円 310"/>
        <xdr:cNvSpPr/>
      </xdr:nvSpPr>
      <xdr:spPr>
        <a:xfrm>
          <a:off x="196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118111</xdr:rowOff>
    </xdr:from>
    <xdr:to>
      <xdr:col>15</xdr:col>
      <xdr:colOff>50800</xdr:colOff>
      <xdr:row>81</xdr:row>
      <xdr:rowOff>148589</xdr:rowOff>
    </xdr:to>
    <xdr:cxnSp macro="">
      <xdr:nvCxnSpPr>
        <xdr:cNvPr id="312" name="直線コネクタ 311"/>
        <xdr:cNvCxnSpPr/>
      </xdr:nvCxnSpPr>
      <xdr:spPr>
        <a:xfrm>
          <a:off x="2019300" y="14005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3" name="楕円 312"/>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118111</xdr:rowOff>
    </xdr:from>
    <xdr:to>
      <xdr:col>10</xdr:col>
      <xdr:colOff>114300</xdr:colOff>
      <xdr:row>81</xdr:row>
      <xdr:rowOff>129539</xdr:rowOff>
    </xdr:to>
    <xdr:cxnSp macro="">
      <xdr:nvCxnSpPr>
        <xdr:cNvPr id="314" name="直線コネクタ 313"/>
        <xdr:cNvCxnSpPr/>
      </xdr:nvCxnSpPr>
      <xdr:spPr>
        <a:xfrm flipV="1">
          <a:off x="1130300" y="140055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15"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17"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19702</xdr:rowOff>
    </xdr:from>
    <xdr:ext cx="405111" cy="259045"/>
    <xdr:sp macro="" textlink="">
      <xdr:nvSpPr>
        <xdr:cNvPr id="319" name="n_1mainValue【福祉施設】&#10;有形固定資産減価償却率"/>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19066</xdr:rowOff>
    </xdr:from>
    <xdr:ext cx="405111" cy="259045"/>
    <xdr:sp macro="" textlink="">
      <xdr:nvSpPr>
        <xdr:cNvPr id="320" name="n_2mainValue【福祉施設】&#10;有形固定資産減価償却率"/>
        <xdr:cNvSpPr txBox="1"/>
      </xdr:nvSpPr>
      <xdr:spPr>
        <a:xfrm>
          <a:off x="2705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13988</xdr:rowOff>
    </xdr:from>
    <xdr:ext cx="405111" cy="259045"/>
    <xdr:sp macro="" textlink="">
      <xdr:nvSpPr>
        <xdr:cNvPr id="321" name="n_3mainValue【福祉施設】&#10;有形固定資産減価償却率"/>
        <xdr:cNvSpPr txBox="1"/>
      </xdr:nvSpPr>
      <xdr:spPr>
        <a:xfrm>
          <a:off x="1816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xdr:rowOff>
    </xdr:from>
    <xdr:ext cx="405111" cy="259045"/>
    <xdr:sp macro="" textlink="">
      <xdr:nvSpPr>
        <xdr:cNvPr id="322" name="n_4mainValue【福祉施設】&#10;有形固定資産減価償却率"/>
        <xdr:cNvSpPr txBox="1"/>
      </xdr:nvSpPr>
      <xdr:spPr>
        <a:xfrm>
          <a:off x="927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53"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64" name="楕円 363"/>
        <xdr:cNvSpPr/>
      </xdr:nvSpPr>
      <xdr:spPr>
        <a:xfrm>
          <a:off x="104267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88554</xdr:rowOff>
    </xdr:from>
    <xdr:ext cx="469744" cy="259045"/>
    <xdr:sp macro="" textlink="">
      <xdr:nvSpPr>
        <xdr:cNvPr id="365" name="【福祉施設】&#10;一人当たり面積該当値テキスト"/>
        <xdr:cNvSpPr txBox="1"/>
      </xdr:nvSpPr>
      <xdr:spPr>
        <a:xfrm>
          <a:off x="10515600" y="1431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66" name="楕円 365"/>
        <xdr:cNvSpPr/>
      </xdr:nvSpPr>
      <xdr:spPr>
        <a:xfrm>
          <a:off x="958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116477</xdr:rowOff>
    </xdr:to>
    <xdr:cxnSp macro="">
      <xdr:nvCxnSpPr>
        <xdr:cNvPr id="367" name="直線コネクタ 366"/>
        <xdr:cNvCxnSpPr/>
      </xdr:nvCxnSpPr>
      <xdr:spPr>
        <a:xfrm>
          <a:off x="9639300" y="1448562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91802</xdr:rowOff>
    </xdr:from>
    <xdr:to>
      <xdr:col>46</xdr:col>
      <xdr:colOff>38100</xdr:colOff>
      <xdr:row>85</xdr:row>
      <xdr:rowOff>21952</xdr:rowOff>
    </xdr:to>
    <xdr:sp macro="" textlink="">
      <xdr:nvSpPr>
        <xdr:cNvPr id="368" name="楕円 367"/>
        <xdr:cNvSpPr/>
      </xdr:nvSpPr>
      <xdr:spPr>
        <a:xfrm>
          <a:off x="8699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142602</xdr:rowOff>
    </xdr:to>
    <xdr:cxnSp macro="">
      <xdr:nvCxnSpPr>
        <xdr:cNvPr id="369" name="直線コネクタ 368"/>
        <xdr:cNvCxnSpPr/>
      </xdr:nvCxnSpPr>
      <xdr:spPr>
        <a:xfrm flipV="1">
          <a:off x="8750300" y="1448562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70" name="楕円 369"/>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142602</xdr:rowOff>
    </xdr:to>
    <xdr:cxnSp macro="">
      <xdr:nvCxnSpPr>
        <xdr:cNvPr id="371" name="直線コネクタ 370"/>
        <xdr:cNvCxnSpPr/>
      </xdr:nvCxnSpPr>
      <xdr:spPr>
        <a:xfrm>
          <a:off x="7861300" y="145313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85271</xdr:rowOff>
    </xdr:from>
    <xdr:to>
      <xdr:col>36</xdr:col>
      <xdr:colOff>165100</xdr:colOff>
      <xdr:row>85</xdr:row>
      <xdr:rowOff>15421</xdr:rowOff>
    </xdr:to>
    <xdr:sp macro="" textlink="">
      <xdr:nvSpPr>
        <xdr:cNvPr id="372" name="楕円 371"/>
        <xdr:cNvSpPr/>
      </xdr:nvSpPr>
      <xdr:spPr>
        <a:xfrm>
          <a:off x="6921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129539</xdr:rowOff>
    </xdr:from>
    <xdr:to>
      <xdr:col>41</xdr:col>
      <xdr:colOff>50800</xdr:colOff>
      <xdr:row>84</xdr:row>
      <xdr:rowOff>136071</xdr:rowOff>
    </xdr:to>
    <xdr:cxnSp macro="">
      <xdr:nvCxnSpPr>
        <xdr:cNvPr id="373" name="直線コネクタ 372"/>
        <xdr:cNvCxnSpPr/>
      </xdr:nvCxnSpPr>
      <xdr:spPr>
        <a:xfrm flipV="1">
          <a:off x="6972300" y="145313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74"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75"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7" name="n_4ave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151147</xdr:rowOff>
    </xdr:from>
    <xdr:ext cx="469744" cy="259045"/>
    <xdr:sp macro="" textlink="">
      <xdr:nvSpPr>
        <xdr:cNvPr id="378" name="n_1main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38479</xdr:rowOff>
    </xdr:from>
    <xdr:ext cx="469744" cy="259045"/>
    <xdr:sp macro="" textlink="">
      <xdr:nvSpPr>
        <xdr:cNvPr id="379" name="n_2mainValue【福祉施設】&#10;一人当たり面積"/>
        <xdr:cNvSpPr txBox="1"/>
      </xdr:nvSpPr>
      <xdr:spPr>
        <a:xfrm>
          <a:off x="8515427" y="1426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25416</xdr:rowOff>
    </xdr:from>
    <xdr:ext cx="469744" cy="259045"/>
    <xdr:sp macro="" textlink="">
      <xdr:nvSpPr>
        <xdr:cNvPr id="380" name="n_3mainValue【福祉施設】&#10;一人当たり面積"/>
        <xdr:cNvSpPr txBox="1"/>
      </xdr:nvSpPr>
      <xdr:spPr>
        <a:xfrm>
          <a:off x="7626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31948</xdr:rowOff>
    </xdr:from>
    <xdr:ext cx="469744" cy="259045"/>
    <xdr:sp macro="" textlink="">
      <xdr:nvSpPr>
        <xdr:cNvPr id="381" name="n_4mainValue【福祉施設】&#10;一人当たり面積"/>
        <xdr:cNvSpPr txBox="1"/>
      </xdr:nvSpPr>
      <xdr:spPr>
        <a:xfrm>
          <a:off x="6737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76019</xdr:rowOff>
    </xdr:from>
    <xdr:to>
      <xdr:col>24</xdr:col>
      <xdr:colOff>114300</xdr:colOff>
      <xdr:row>103</xdr:row>
      <xdr:rowOff>6169</xdr:rowOff>
    </xdr:to>
    <xdr:sp macro="" textlink="">
      <xdr:nvSpPr>
        <xdr:cNvPr id="423" name="楕円 422"/>
        <xdr:cNvSpPr/>
      </xdr:nvSpPr>
      <xdr:spPr>
        <a:xfrm>
          <a:off x="45847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98896</xdr:rowOff>
    </xdr:from>
    <xdr:ext cx="405111" cy="259045"/>
    <xdr:sp macro="" textlink="">
      <xdr:nvSpPr>
        <xdr:cNvPr id="424" name="【市民会館】&#10;有形固定資産減価償却率該当値テキスト"/>
        <xdr:cNvSpPr txBox="1"/>
      </xdr:nvSpPr>
      <xdr:spPr>
        <a:xfrm>
          <a:off x="4673600" y="1741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44994</xdr:rowOff>
    </xdr:from>
    <xdr:to>
      <xdr:col>20</xdr:col>
      <xdr:colOff>38100</xdr:colOff>
      <xdr:row>107</xdr:row>
      <xdr:rowOff>146594</xdr:rowOff>
    </xdr:to>
    <xdr:sp macro="" textlink="">
      <xdr:nvSpPr>
        <xdr:cNvPr id="425" name="楕円 424"/>
        <xdr:cNvSpPr/>
      </xdr:nvSpPr>
      <xdr:spPr>
        <a:xfrm>
          <a:off x="3746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126819</xdr:rowOff>
    </xdr:from>
    <xdr:to>
      <xdr:col>24</xdr:col>
      <xdr:colOff>63500</xdr:colOff>
      <xdr:row>107</xdr:row>
      <xdr:rowOff>95794</xdr:rowOff>
    </xdr:to>
    <xdr:cxnSp macro="">
      <xdr:nvCxnSpPr>
        <xdr:cNvPr id="426" name="直線コネクタ 425"/>
        <xdr:cNvCxnSpPr/>
      </xdr:nvCxnSpPr>
      <xdr:spPr>
        <a:xfrm flipV="1">
          <a:off x="3797300" y="17614719"/>
          <a:ext cx="838200" cy="8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10705</xdr:rowOff>
    </xdr:from>
    <xdr:to>
      <xdr:col>15</xdr:col>
      <xdr:colOff>101600</xdr:colOff>
      <xdr:row>107</xdr:row>
      <xdr:rowOff>112305</xdr:rowOff>
    </xdr:to>
    <xdr:sp macro="" textlink="">
      <xdr:nvSpPr>
        <xdr:cNvPr id="427" name="楕円 426"/>
        <xdr:cNvSpPr/>
      </xdr:nvSpPr>
      <xdr:spPr>
        <a:xfrm>
          <a:off x="2857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61505</xdr:rowOff>
    </xdr:from>
    <xdr:to>
      <xdr:col>19</xdr:col>
      <xdr:colOff>177800</xdr:colOff>
      <xdr:row>107</xdr:row>
      <xdr:rowOff>95794</xdr:rowOff>
    </xdr:to>
    <xdr:cxnSp macro="">
      <xdr:nvCxnSpPr>
        <xdr:cNvPr id="428" name="直線コネクタ 427"/>
        <xdr:cNvCxnSpPr/>
      </xdr:nvCxnSpPr>
      <xdr:spPr>
        <a:xfrm>
          <a:off x="2908300" y="184066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159294</xdr:rowOff>
    </xdr:from>
    <xdr:to>
      <xdr:col>10</xdr:col>
      <xdr:colOff>165100</xdr:colOff>
      <xdr:row>107</xdr:row>
      <xdr:rowOff>89444</xdr:rowOff>
    </xdr:to>
    <xdr:sp macro="" textlink="">
      <xdr:nvSpPr>
        <xdr:cNvPr id="429" name="楕円 428"/>
        <xdr:cNvSpPr/>
      </xdr:nvSpPr>
      <xdr:spPr>
        <a:xfrm>
          <a:off x="1968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38644</xdr:rowOff>
    </xdr:from>
    <xdr:to>
      <xdr:col>15</xdr:col>
      <xdr:colOff>50800</xdr:colOff>
      <xdr:row>107</xdr:row>
      <xdr:rowOff>61505</xdr:rowOff>
    </xdr:to>
    <xdr:cxnSp macro="">
      <xdr:nvCxnSpPr>
        <xdr:cNvPr id="430" name="直線コネクタ 429"/>
        <xdr:cNvCxnSpPr/>
      </xdr:nvCxnSpPr>
      <xdr:spPr>
        <a:xfrm>
          <a:off x="2019300" y="183837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139700</xdr:rowOff>
    </xdr:from>
    <xdr:to>
      <xdr:col>6</xdr:col>
      <xdr:colOff>38100</xdr:colOff>
      <xdr:row>107</xdr:row>
      <xdr:rowOff>69850</xdr:rowOff>
    </xdr:to>
    <xdr:sp macro="" textlink="">
      <xdr:nvSpPr>
        <xdr:cNvPr id="431" name="楕円 430"/>
        <xdr:cNvSpPr/>
      </xdr:nvSpPr>
      <xdr:spPr>
        <a:xfrm>
          <a:off x="1079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19050</xdr:rowOff>
    </xdr:from>
    <xdr:to>
      <xdr:col>10</xdr:col>
      <xdr:colOff>114300</xdr:colOff>
      <xdr:row>107</xdr:row>
      <xdr:rowOff>38644</xdr:rowOff>
    </xdr:to>
    <xdr:cxnSp macro="">
      <xdr:nvCxnSpPr>
        <xdr:cNvPr id="432" name="直線コネクタ 431"/>
        <xdr:cNvCxnSpPr/>
      </xdr:nvCxnSpPr>
      <xdr:spPr>
        <a:xfrm>
          <a:off x="1130300" y="183642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35"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3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137721</xdr:rowOff>
    </xdr:from>
    <xdr:ext cx="405111" cy="259045"/>
    <xdr:sp macro="" textlink="">
      <xdr:nvSpPr>
        <xdr:cNvPr id="437" name="n_1mainValue【市民会館】&#10;有形固定資産減価償却率"/>
        <xdr:cNvSpPr txBox="1"/>
      </xdr:nvSpPr>
      <xdr:spPr>
        <a:xfrm>
          <a:off x="3582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103432</xdr:rowOff>
    </xdr:from>
    <xdr:ext cx="405111" cy="259045"/>
    <xdr:sp macro="" textlink="">
      <xdr:nvSpPr>
        <xdr:cNvPr id="438" name="n_2mainValue【市民会館】&#10;有形固定資産減価償却率"/>
        <xdr:cNvSpPr txBox="1"/>
      </xdr:nvSpPr>
      <xdr:spPr>
        <a:xfrm>
          <a:off x="2705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80571</xdr:rowOff>
    </xdr:from>
    <xdr:ext cx="405111" cy="259045"/>
    <xdr:sp macro="" textlink="">
      <xdr:nvSpPr>
        <xdr:cNvPr id="439" name="n_3mainValue【市民会館】&#10;有形固定資産減価償却率"/>
        <xdr:cNvSpPr txBox="1"/>
      </xdr:nvSpPr>
      <xdr:spPr>
        <a:xfrm>
          <a:off x="1816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60977</xdr:rowOff>
    </xdr:from>
    <xdr:ext cx="405111" cy="259045"/>
    <xdr:sp macro="" textlink="">
      <xdr:nvSpPr>
        <xdr:cNvPr id="440" name="n_4mainValue【市民会館】&#10;有形固定資産減価償却率"/>
        <xdr:cNvSpPr txBox="1"/>
      </xdr:nvSpPr>
      <xdr:spPr>
        <a:xfrm>
          <a:off x="927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40095</xdr:rowOff>
    </xdr:from>
    <xdr:to>
      <xdr:col>55</xdr:col>
      <xdr:colOff>50800</xdr:colOff>
      <xdr:row>107</xdr:row>
      <xdr:rowOff>141695</xdr:rowOff>
    </xdr:to>
    <xdr:sp macro="" textlink="">
      <xdr:nvSpPr>
        <xdr:cNvPr id="482" name="楕円 481"/>
        <xdr:cNvSpPr/>
      </xdr:nvSpPr>
      <xdr:spPr>
        <a:xfrm>
          <a:off x="10426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18522</xdr:rowOff>
    </xdr:from>
    <xdr:ext cx="469744" cy="259045"/>
    <xdr:sp macro="" textlink="">
      <xdr:nvSpPr>
        <xdr:cNvPr id="483" name="【市民会館】&#10;一人当たり面積該当値テキスト"/>
        <xdr:cNvSpPr txBox="1"/>
      </xdr:nvSpPr>
      <xdr:spPr>
        <a:xfrm>
          <a:off x="10515600"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43362</xdr:rowOff>
    </xdr:from>
    <xdr:to>
      <xdr:col>50</xdr:col>
      <xdr:colOff>165100</xdr:colOff>
      <xdr:row>107</xdr:row>
      <xdr:rowOff>144962</xdr:rowOff>
    </xdr:to>
    <xdr:sp macro="" textlink="">
      <xdr:nvSpPr>
        <xdr:cNvPr id="484" name="楕円 483"/>
        <xdr:cNvSpPr/>
      </xdr:nvSpPr>
      <xdr:spPr>
        <a:xfrm>
          <a:off x="9588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90895</xdr:rowOff>
    </xdr:from>
    <xdr:to>
      <xdr:col>55</xdr:col>
      <xdr:colOff>0</xdr:colOff>
      <xdr:row>107</xdr:row>
      <xdr:rowOff>94162</xdr:rowOff>
    </xdr:to>
    <xdr:cxnSp macro="">
      <xdr:nvCxnSpPr>
        <xdr:cNvPr id="485" name="直線コネクタ 484"/>
        <xdr:cNvCxnSpPr/>
      </xdr:nvCxnSpPr>
      <xdr:spPr>
        <a:xfrm flipV="1">
          <a:off x="9639300" y="184360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49893</xdr:rowOff>
    </xdr:from>
    <xdr:to>
      <xdr:col>46</xdr:col>
      <xdr:colOff>38100</xdr:colOff>
      <xdr:row>107</xdr:row>
      <xdr:rowOff>151493</xdr:rowOff>
    </xdr:to>
    <xdr:sp macro="" textlink="">
      <xdr:nvSpPr>
        <xdr:cNvPr id="486" name="楕円 485"/>
        <xdr:cNvSpPr/>
      </xdr:nvSpPr>
      <xdr:spPr>
        <a:xfrm>
          <a:off x="8699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94162</xdr:rowOff>
    </xdr:from>
    <xdr:to>
      <xdr:col>50</xdr:col>
      <xdr:colOff>114300</xdr:colOff>
      <xdr:row>107</xdr:row>
      <xdr:rowOff>100693</xdr:rowOff>
    </xdr:to>
    <xdr:cxnSp macro="">
      <xdr:nvCxnSpPr>
        <xdr:cNvPr id="487" name="直線コネクタ 486"/>
        <xdr:cNvCxnSpPr/>
      </xdr:nvCxnSpPr>
      <xdr:spPr>
        <a:xfrm flipV="1">
          <a:off x="8750300" y="1843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53158</xdr:rowOff>
    </xdr:from>
    <xdr:to>
      <xdr:col>41</xdr:col>
      <xdr:colOff>101600</xdr:colOff>
      <xdr:row>107</xdr:row>
      <xdr:rowOff>154758</xdr:rowOff>
    </xdr:to>
    <xdr:sp macro="" textlink="">
      <xdr:nvSpPr>
        <xdr:cNvPr id="488" name="楕円 487"/>
        <xdr:cNvSpPr/>
      </xdr:nvSpPr>
      <xdr:spPr>
        <a:xfrm>
          <a:off x="7810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100693</xdr:rowOff>
    </xdr:from>
    <xdr:to>
      <xdr:col>45</xdr:col>
      <xdr:colOff>177800</xdr:colOff>
      <xdr:row>107</xdr:row>
      <xdr:rowOff>103958</xdr:rowOff>
    </xdr:to>
    <xdr:cxnSp macro="">
      <xdr:nvCxnSpPr>
        <xdr:cNvPr id="489" name="直線コネクタ 488"/>
        <xdr:cNvCxnSpPr/>
      </xdr:nvCxnSpPr>
      <xdr:spPr>
        <a:xfrm flipV="1">
          <a:off x="7861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160927</xdr:rowOff>
    </xdr:from>
    <xdr:to>
      <xdr:col>36</xdr:col>
      <xdr:colOff>165100</xdr:colOff>
      <xdr:row>108</xdr:row>
      <xdr:rowOff>91077</xdr:rowOff>
    </xdr:to>
    <xdr:sp macro="" textlink="">
      <xdr:nvSpPr>
        <xdr:cNvPr id="490" name="楕円 489"/>
        <xdr:cNvSpPr/>
      </xdr:nvSpPr>
      <xdr:spPr>
        <a:xfrm>
          <a:off x="6921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103958</xdr:rowOff>
    </xdr:from>
    <xdr:to>
      <xdr:col>41</xdr:col>
      <xdr:colOff>50800</xdr:colOff>
      <xdr:row>108</xdr:row>
      <xdr:rowOff>40277</xdr:rowOff>
    </xdr:to>
    <xdr:cxnSp macro="">
      <xdr:nvCxnSpPr>
        <xdr:cNvPr id="491" name="直線コネクタ 490"/>
        <xdr:cNvCxnSpPr/>
      </xdr:nvCxnSpPr>
      <xdr:spPr>
        <a:xfrm flipV="1">
          <a:off x="6972300" y="1844910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92"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136089</xdr:rowOff>
    </xdr:from>
    <xdr:ext cx="469744" cy="259045"/>
    <xdr:sp macro="" textlink="">
      <xdr:nvSpPr>
        <xdr:cNvPr id="496" name="n_1mainValue【市民会館】&#10;一人当たり面積"/>
        <xdr:cNvSpPr txBox="1"/>
      </xdr:nvSpPr>
      <xdr:spPr>
        <a:xfrm>
          <a:off x="9391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142620</xdr:rowOff>
    </xdr:from>
    <xdr:ext cx="469744" cy="259045"/>
    <xdr:sp macro="" textlink="">
      <xdr:nvSpPr>
        <xdr:cNvPr id="497" name="n_2mainValue【市民会館】&#10;一人当たり面積"/>
        <xdr:cNvSpPr txBox="1"/>
      </xdr:nvSpPr>
      <xdr:spPr>
        <a:xfrm>
          <a:off x="8515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145885</xdr:rowOff>
    </xdr:from>
    <xdr:ext cx="469744" cy="259045"/>
    <xdr:sp macro="" textlink="">
      <xdr:nvSpPr>
        <xdr:cNvPr id="498" name="n_3mainValue【市民会館】&#10;一人当たり面積"/>
        <xdr:cNvSpPr txBox="1"/>
      </xdr:nvSpPr>
      <xdr:spPr>
        <a:xfrm>
          <a:off x="7626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82204</xdr:rowOff>
    </xdr:from>
    <xdr:ext cx="469744" cy="259045"/>
    <xdr:sp macro="" textlink="">
      <xdr:nvSpPr>
        <xdr:cNvPr id="499" name="n_4mainValue【市民会館】&#10;一人当たり面積"/>
        <xdr:cNvSpPr txBox="1"/>
      </xdr:nvSpPr>
      <xdr:spPr>
        <a:xfrm>
          <a:off x="6737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30"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113574</xdr:rowOff>
    </xdr:from>
    <xdr:to>
      <xdr:col>85</xdr:col>
      <xdr:colOff>177800</xdr:colOff>
      <xdr:row>41</xdr:row>
      <xdr:rowOff>43724</xdr:rowOff>
    </xdr:to>
    <xdr:sp macro="" textlink="">
      <xdr:nvSpPr>
        <xdr:cNvPr id="541" name="楕円 540"/>
        <xdr:cNvSpPr/>
      </xdr:nvSpPr>
      <xdr:spPr>
        <a:xfrm>
          <a:off x="162687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92001</xdr:rowOff>
    </xdr:from>
    <xdr:ext cx="405111" cy="259045"/>
    <xdr:sp macro="" textlink="">
      <xdr:nvSpPr>
        <xdr:cNvPr id="542" name="【一般廃棄物処理施設】&#10;有形固定資産減価償却率該当値テキスト"/>
        <xdr:cNvSpPr txBox="1"/>
      </xdr:nvSpPr>
      <xdr:spPr>
        <a:xfrm>
          <a:off x="16357600"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85816</xdr:rowOff>
    </xdr:from>
    <xdr:to>
      <xdr:col>81</xdr:col>
      <xdr:colOff>101600</xdr:colOff>
      <xdr:row>41</xdr:row>
      <xdr:rowOff>15966</xdr:rowOff>
    </xdr:to>
    <xdr:sp macro="" textlink="">
      <xdr:nvSpPr>
        <xdr:cNvPr id="543" name="楕円 542"/>
        <xdr:cNvSpPr/>
      </xdr:nvSpPr>
      <xdr:spPr>
        <a:xfrm>
          <a:off x="15430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136616</xdr:rowOff>
    </xdr:from>
    <xdr:to>
      <xdr:col>85</xdr:col>
      <xdr:colOff>127000</xdr:colOff>
      <xdr:row>40</xdr:row>
      <xdr:rowOff>164374</xdr:rowOff>
    </xdr:to>
    <xdr:cxnSp macro="">
      <xdr:nvCxnSpPr>
        <xdr:cNvPr id="544" name="直線コネクタ 543"/>
        <xdr:cNvCxnSpPr/>
      </xdr:nvCxnSpPr>
      <xdr:spPr>
        <a:xfrm>
          <a:off x="15481300" y="699461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59690</xdr:rowOff>
    </xdr:from>
    <xdr:to>
      <xdr:col>76</xdr:col>
      <xdr:colOff>165100</xdr:colOff>
      <xdr:row>40</xdr:row>
      <xdr:rowOff>161290</xdr:rowOff>
    </xdr:to>
    <xdr:sp macro="" textlink="">
      <xdr:nvSpPr>
        <xdr:cNvPr id="545" name="楕円 544"/>
        <xdr:cNvSpPr/>
      </xdr:nvSpPr>
      <xdr:spPr>
        <a:xfrm>
          <a:off x="1454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110490</xdr:rowOff>
    </xdr:from>
    <xdr:to>
      <xdr:col>81</xdr:col>
      <xdr:colOff>50800</xdr:colOff>
      <xdr:row>40</xdr:row>
      <xdr:rowOff>136616</xdr:rowOff>
    </xdr:to>
    <xdr:cxnSp macro="">
      <xdr:nvCxnSpPr>
        <xdr:cNvPr id="546" name="直線コネクタ 545"/>
        <xdr:cNvCxnSpPr/>
      </xdr:nvCxnSpPr>
      <xdr:spPr>
        <a:xfrm>
          <a:off x="14592300" y="69684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35197</xdr:rowOff>
    </xdr:from>
    <xdr:to>
      <xdr:col>72</xdr:col>
      <xdr:colOff>38100</xdr:colOff>
      <xdr:row>40</xdr:row>
      <xdr:rowOff>136797</xdr:rowOff>
    </xdr:to>
    <xdr:sp macro="" textlink="">
      <xdr:nvSpPr>
        <xdr:cNvPr id="547" name="楕円 546"/>
        <xdr:cNvSpPr/>
      </xdr:nvSpPr>
      <xdr:spPr>
        <a:xfrm>
          <a:off x="13652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85997</xdr:rowOff>
    </xdr:from>
    <xdr:to>
      <xdr:col>76</xdr:col>
      <xdr:colOff>114300</xdr:colOff>
      <xdr:row>40</xdr:row>
      <xdr:rowOff>110490</xdr:rowOff>
    </xdr:to>
    <xdr:cxnSp macro="">
      <xdr:nvCxnSpPr>
        <xdr:cNvPr id="548" name="直線コネクタ 547"/>
        <xdr:cNvCxnSpPr/>
      </xdr:nvCxnSpPr>
      <xdr:spPr>
        <a:xfrm>
          <a:off x="13703300" y="694399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10704</xdr:rowOff>
    </xdr:from>
    <xdr:to>
      <xdr:col>67</xdr:col>
      <xdr:colOff>101600</xdr:colOff>
      <xdr:row>40</xdr:row>
      <xdr:rowOff>112304</xdr:rowOff>
    </xdr:to>
    <xdr:sp macro="" textlink="">
      <xdr:nvSpPr>
        <xdr:cNvPr id="549" name="楕円 548"/>
        <xdr:cNvSpPr/>
      </xdr:nvSpPr>
      <xdr:spPr>
        <a:xfrm>
          <a:off x="12763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61504</xdr:rowOff>
    </xdr:from>
    <xdr:to>
      <xdr:col>71</xdr:col>
      <xdr:colOff>177800</xdr:colOff>
      <xdr:row>40</xdr:row>
      <xdr:rowOff>85997</xdr:rowOff>
    </xdr:to>
    <xdr:cxnSp macro="">
      <xdr:nvCxnSpPr>
        <xdr:cNvPr id="550" name="直線コネクタ 549"/>
        <xdr:cNvCxnSpPr/>
      </xdr:nvCxnSpPr>
      <xdr:spPr>
        <a:xfrm>
          <a:off x="12814300" y="69195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51"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52"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53"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54"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7093</xdr:rowOff>
    </xdr:from>
    <xdr:ext cx="405111" cy="259045"/>
    <xdr:sp macro="" textlink="">
      <xdr:nvSpPr>
        <xdr:cNvPr id="555" name="n_1mainValue【一般廃棄物処理施設】&#10;有形固定資産減価償却率"/>
        <xdr:cNvSpPr txBox="1"/>
      </xdr:nvSpPr>
      <xdr:spPr>
        <a:xfrm>
          <a:off x="152660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152417</xdr:rowOff>
    </xdr:from>
    <xdr:ext cx="405111" cy="259045"/>
    <xdr:sp macro="" textlink="">
      <xdr:nvSpPr>
        <xdr:cNvPr id="556" name="n_2mainValue【一般廃棄物処理施設】&#10;有形固定資産減価償却率"/>
        <xdr:cNvSpPr txBox="1"/>
      </xdr:nvSpPr>
      <xdr:spPr>
        <a:xfrm>
          <a:off x="14389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127924</xdr:rowOff>
    </xdr:from>
    <xdr:ext cx="405111" cy="259045"/>
    <xdr:sp macro="" textlink="">
      <xdr:nvSpPr>
        <xdr:cNvPr id="557" name="n_3mainValue【一般廃棄物処理施設】&#10;有形固定資産減価償却率"/>
        <xdr:cNvSpPr txBox="1"/>
      </xdr:nvSpPr>
      <xdr:spPr>
        <a:xfrm>
          <a:off x="13500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103431</xdr:rowOff>
    </xdr:from>
    <xdr:ext cx="405111" cy="259045"/>
    <xdr:sp macro="" textlink="">
      <xdr:nvSpPr>
        <xdr:cNvPr id="558" name="n_4mainValue【一般廃棄物処理施設】&#10;有形固定資産減価償却率"/>
        <xdr:cNvSpPr txBox="1"/>
      </xdr:nvSpPr>
      <xdr:spPr>
        <a:xfrm>
          <a:off x="126117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7"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143154</xdr:rowOff>
    </xdr:from>
    <xdr:to>
      <xdr:col>116</xdr:col>
      <xdr:colOff>114300</xdr:colOff>
      <xdr:row>40</xdr:row>
      <xdr:rowOff>73304</xdr:rowOff>
    </xdr:to>
    <xdr:sp macro="" textlink="">
      <xdr:nvSpPr>
        <xdr:cNvPr id="598" name="楕円 597"/>
        <xdr:cNvSpPr/>
      </xdr:nvSpPr>
      <xdr:spPr>
        <a:xfrm>
          <a:off x="22110700" y="68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166031</xdr:rowOff>
    </xdr:from>
    <xdr:ext cx="599010" cy="259045"/>
    <xdr:sp macro="" textlink="">
      <xdr:nvSpPr>
        <xdr:cNvPr id="599" name="【一般廃棄物処理施設】&#10;一人当たり有形固定資産（償却資産）額該当値テキスト"/>
        <xdr:cNvSpPr txBox="1"/>
      </xdr:nvSpPr>
      <xdr:spPr>
        <a:xfrm>
          <a:off x="22199600" y="668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89204</xdr:rowOff>
    </xdr:from>
    <xdr:to>
      <xdr:col>112</xdr:col>
      <xdr:colOff>38100</xdr:colOff>
      <xdr:row>41</xdr:row>
      <xdr:rowOff>19354</xdr:rowOff>
    </xdr:to>
    <xdr:sp macro="" textlink="">
      <xdr:nvSpPr>
        <xdr:cNvPr id="600" name="楕円 599"/>
        <xdr:cNvSpPr/>
      </xdr:nvSpPr>
      <xdr:spPr>
        <a:xfrm>
          <a:off x="21272500" y="69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22504</xdr:rowOff>
    </xdr:from>
    <xdr:to>
      <xdr:col>116</xdr:col>
      <xdr:colOff>63500</xdr:colOff>
      <xdr:row>40</xdr:row>
      <xdr:rowOff>140004</xdr:rowOff>
    </xdr:to>
    <xdr:cxnSp macro="">
      <xdr:nvCxnSpPr>
        <xdr:cNvPr id="601" name="直線コネクタ 600"/>
        <xdr:cNvCxnSpPr/>
      </xdr:nvCxnSpPr>
      <xdr:spPr>
        <a:xfrm flipV="1">
          <a:off x="21323300" y="6880504"/>
          <a:ext cx="8382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91560</xdr:rowOff>
    </xdr:from>
    <xdr:to>
      <xdr:col>107</xdr:col>
      <xdr:colOff>101600</xdr:colOff>
      <xdr:row>41</xdr:row>
      <xdr:rowOff>21710</xdr:rowOff>
    </xdr:to>
    <xdr:sp macro="" textlink="">
      <xdr:nvSpPr>
        <xdr:cNvPr id="602" name="楕円 601"/>
        <xdr:cNvSpPr/>
      </xdr:nvSpPr>
      <xdr:spPr>
        <a:xfrm>
          <a:off x="20383500" y="69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140004</xdr:rowOff>
    </xdr:from>
    <xdr:to>
      <xdr:col>111</xdr:col>
      <xdr:colOff>177800</xdr:colOff>
      <xdr:row>40</xdr:row>
      <xdr:rowOff>142360</xdr:rowOff>
    </xdr:to>
    <xdr:cxnSp macro="">
      <xdr:nvCxnSpPr>
        <xdr:cNvPr id="603" name="直線コネクタ 602"/>
        <xdr:cNvCxnSpPr/>
      </xdr:nvCxnSpPr>
      <xdr:spPr>
        <a:xfrm flipV="1">
          <a:off x="20434300" y="6998004"/>
          <a:ext cx="889000" cy="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94477</xdr:rowOff>
    </xdr:from>
    <xdr:to>
      <xdr:col>102</xdr:col>
      <xdr:colOff>165100</xdr:colOff>
      <xdr:row>41</xdr:row>
      <xdr:rowOff>24627</xdr:rowOff>
    </xdr:to>
    <xdr:sp macro="" textlink="">
      <xdr:nvSpPr>
        <xdr:cNvPr id="604" name="楕円 603"/>
        <xdr:cNvSpPr/>
      </xdr:nvSpPr>
      <xdr:spPr>
        <a:xfrm>
          <a:off x="19494500" y="695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142360</xdr:rowOff>
    </xdr:from>
    <xdr:to>
      <xdr:col>107</xdr:col>
      <xdr:colOff>50800</xdr:colOff>
      <xdr:row>40</xdr:row>
      <xdr:rowOff>145277</xdr:rowOff>
    </xdr:to>
    <xdr:cxnSp macro="">
      <xdr:nvCxnSpPr>
        <xdr:cNvPr id="605" name="直線コネクタ 604"/>
        <xdr:cNvCxnSpPr/>
      </xdr:nvCxnSpPr>
      <xdr:spPr>
        <a:xfrm flipV="1">
          <a:off x="19545300" y="7000360"/>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95554</xdr:rowOff>
    </xdr:from>
    <xdr:to>
      <xdr:col>98</xdr:col>
      <xdr:colOff>38100</xdr:colOff>
      <xdr:row>41</xdr:row>
      <xdr:rowOff>25704</xdr:rowOff>
    </xdr:to>
    <xdr:sp macro="" textlink="">
      <xdr:nvSpPr>
        <xdr:cNvPr id="606" name="楕円 605"/>
        <xdr:cNvSpPr/>
      </xdr:nvSpPr>
      <xdr:spPr>
        <a:xfrm>
          <a:off x="18605500" y="69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145277</xdr:rowOff>
    </xdr:from>
    <xdr:to>
      <xdr:col>102</xdr:col>
      <xdr:colOff>114300</xdr:colOff>
      <xdr:row>40</xdr:row>
      <xdr:rowOff>146354</xdr:rowOff>
    </xdr:to>
    <xdr:cxnSp macro="">
      <xdr:nvCxnSpPr>
        <xdr:cNvPr id="607" name="直線コネクタ 606"/>
        <xdr:cNvCxnSpPr/>
      </xdr:nvCxnSpPr>
      <xdr:spPr>
        <a:xfrm flipV="1">
          <a:off x="18656300" y="7003277"/>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8"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9"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10"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100789</xdr:rowOff>
    </xdr:from>
    <xdr:ext cx="534377" cy="259045"/>
    <xdr:sp macro="" textlink="">
      <xdr:nvSpPr>
        <xdr:cNvPr id="611" name="n_4aveValue【一般廃棄物処理施設】&#10;一人当たり有形固定資産（償却資産）額"/>
        <xdr:cNvSpPr txBox="1"/>
      </xdr:nvSpPr>
      <xdr:spPr>
        <a:xfrm>
          <a:off x="18389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35881</xdr:rowOff>
    </xdr:from>
    <xdr:ext cx="599010" cy="259045"/>
    <xdr:sp macro="" textlink="">
      <xdr:nvSpPr>
        <xdr:cNvPr id="612" name="n_1mainValue【一般廃棄物処理施設】&#10;一人当たり有形固定資産（償却資産）額"/>
        <xdr:cNvSpPr txBox="1"/>
      </xdr:nvSpPr>
      <xdr:spPr>
        <a:xfrm>
          <a:off x="21011095" y="672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38237</xdr:rowOff>
    </xdr:from>
    <xdr:ext cx="599010" cy="259045"/>
    <xdr:sp macro="" textlink="">
      <xdr:nvSpPr>
        <xdr:cNvPr id="613" name="n_2mainValue【一般廃棄物処理施設】&#10;一人当たり有形固定資産（償却資産）額"/>
        <xdr:cNvSpPr txBox="1"/>
      </xdr:nvSpPr>
      <xdr:spPr>
        <a:xfrm>
          <a:off x="20134795" y="67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41154</xdr:rowOff>
    </xdr:from>
    <xdr:ext cx="599010" cy="259045"/>
    <xdr:sp macro="" textlink="">
      <xdr:nvSpPr>
        <xdr:cNvPr id="614" name="n_3mainValue【一般廃棄物処理施設】&#10;一人当たり有形固定資産（償却資産）額"/>
        <xdr:cNvSpPr txBox="1"/>
      </xdr:nvSpPr>
      <xdr:spPr>
        <a:xfrm>
          <a:off x="19245795" y="6727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42231</xdr:rowOff>
    </xdr:from>
    <xdr:ext cx="599010" cy="259045"/>
    <xdr:sp macro="" textlink="">
      <xdr:nvSpPr>
        <xdr:cNvPr id="615" name="n_4mainValue【一般廃棄物処理施設】&#10;一人当たり有形固定資産（償却資産）額"/>
        <xdr:cNvSpPr txBox="1"/>
      </xdr:nvSpPr>
      <xdr:spPr>
        <a:xfrm>
          <a:off x="18356795" y="672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4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657" name="楕円 656"/>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658" name="【保健センター・保健所】&#10;有形固定資産減価償却率該当値テキスト"/>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659" name="楕円 658"/>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148590</xdr:rowOff>
    </xdr:to>
    <xdr:cxnSp macro="">
      <xdr:nvCxnSpPr>
        <xdr:cNvPr id="660" name="直線コネクタ 659"/>
        <xdr:cNvCxnSpPr/>
      </xdr:nvCxnSpPr>
      <xdr:spPr>
        <a:xfrm>
          <a:off x="15481300" y="103327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110853</xdr:rowOff>
    </xdr:from>
    <xdr:to>
      <xdr:col>76</xdr:col>
      <xdr:colOff>165100</xdr:colOff>
      <xdr:row>60</xdr:row>
      <xdr:rowOff>41003</xdr:rowOff>
    </xdr:to>
    <xdr:sp macro="" textlink="">
      <xdr:nvSpPr>
        <xdr:cNvPr id="661" name="楕円 660"/>
        <xdr:cNvSpPr/>
      </xdr:nvSpPr>
      <xdr:spPr>
        <a:xfrm>
          <a:off x="14541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161653</xdr:rowOff>
    </xdr:from>
    <xdr:to>
      <xdr:col>81</xdr:col>
      <xdr:colOff>50800</xdr:colOff>
      <xdr:row>60</xdr:row>
      <xdr:rowOff>45720</xdr:rowOff>
    </xdr:to>
    <xdr:cxnSp macro="">
      <xdr:nvCxnSpPr>
        <xdr:cNvPr id="662" name="直線コネクタ 661"/>
        <xdr:cNvCxnSpPr/>
      </xdr:nvCxnSpPr>
      <xdr:spPr>
        <a:xfrm>
          <a:off x="14592300" y="102772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60234</xdr:rowOff>
    </xdr:from>
    <xdr:to>
      <xdr:col>72</xdr:col>
      <xdr:colOff>38100</xdr:colOff>
      <xdr:row>59</xdr:row>
      <xdr:rowOff>161834</xdr:rowOff>
    </xdr:to>
    <xdr:sp macro="" textlink="">
      <xdr:nvSpPr>
        <xdr:cNvPr id="663" name="楕円 662"/>
        <xdr:cNvSpPr/>
      </xdr:nvSpPr>
      <xdr:spPr>
        <a:xfrm>
          <a:off x="13652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111034</xdr:rowOff>
    </xdr:from>
    <xdr:to>
      <xdr:col>76</xdr:col>
      <xdr:colOff>114300</xdr:colOff>
      <xdr:row>59</xdr:row>
      <xdr:rowOff>161653</xdr:rowOff>
    </xdr:to>
    <xdr:cxnSp macro="">
      <xdr:nvCxnSpPr>
        <xdr:cNvPr id="664" name="直線コネクタ 663"/>
        <xdr:cNvCxnSpPr/>
      </xdr:nvCxnSpPr>
      <xdr:spPr>
        <a:xfrm>
          <a:off x="13703300" y="1022658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665" name="楕円 664"/>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111034</xdr:rowOff>
    </xdr:to>
    <xdr:cxnSp macro="">
      <xdr:nvCxnSpPr>
        <xdr:cNvPr id="666" name="直線コネクタ 665"/>
        <xdr:cNvCxnSpPr/>
      </xdr:nvCxnSpPr>
      <xdr:spPr>
        <a:xfrm>
          <a:off x="12814300" y="101955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67"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68"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70"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671" name="n_1mainValue【保健センター・保健所】&#10;有形固定資産減価償却率"/>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32130</xdr:rowOff>
    </xdr:from>
    <xdr:ext cx="405111" cy="259045"/>
    <xdr:sp macro="" textlink="">
      <xdr:nvSpPr>
        <xdr:cNvPr id="672" name="n_2mainValue【保健センター・保健所】&#10;有形固定資産減価償却率"/>
        <xdr:cNvSpPr txBox="1"/>
      </xdr:nvSpPr>
      <xdr:spPr>
        <a:xfrm>
          <a:off x="143897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6911</xdr:rowOff>
    </xdr:from>
    <xdr:ext cx="405111" cy="259045"/>
    <xdr:sp macro="" textlink="">
      <xdr:nvSpPr>
        <xdr:cNvPr id="673" name="n_3mainValue【保健センター・保健所】&#10;有形固定資産減価償却率"/>
        <xdr:cNvSpPr txBox="1"/>
      </xdr:nvSpPr>
      <xdr:spPr>
        <a:xfrm>
          <a:off x="13500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74" name="n_4main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703"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xdr:rowOff>
    </xdr:from>
    <xdr:to>
      <xdr:col>116</xdr:col>
      <xdr:colOff>114300</xdr:colOff>
      <xdr:row>62</xdr:row>
      <xdr:rowOff>114300</xdr:rowOff>
    </xdr:to>
    <xdr:sp macro="" textlink="">
      <xdr:nvSpPr>
        <xdr:cNvPr id="714" name="楕円 713"/>
        <xdr:cNvSpPr/>
      </xdr:nvSpPr>
      <xdr:spPr>
        <a:xfrm>
          <a:off x="221107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162577</xdr:rowOff>
    </xdr:from>
    <xdr:ext cx="469744" cy="259045"/>
    <xdr:sp macro="" textlink="">
      <xdr:nvSpPr>
        <xdr:cNvPr id="715" name="【保健センター・保健所】&#10;一人当たり面積該当値テキスト"/>
        <xdr:cNvSpPr txBox="1"/>
      </xdr:nvSpPr>
      <xdr:spPr>
        <a:xfrm>
          <a:off x="22199600"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716" name="楕円 715"/>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63500</xdr:rowOff>
    </xdr:from>
    <xdr:to>
      <xdr:col>116</xdr:col>
      <xdr:colOff>63500</xdr:colOff>
      <xdr:row>62</xdr:row>
      <xdr:rowOff>76200</xdr:rowOff>
    </xdr:to>
    <xdr:cxnSp macro="">
      <xdr:nvCxnSpPr>
        <xdr:cNvPr id="717" name="直線コネクタ 716"/>
        <xdr:cNvCxnSpPr/>
      </xdr:nvCxnSpPr>
      <xdr:spPr>
        <a:xfrm flipV="1">
          <a:off x="21323300" y="10693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718" name="楕円 717"/>
        <xdr:cNvSpPr/>
      </xdr:nvSpPr>
      <xdr:spPr>
        <a:xfrm>
          <a:off x="2038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719" name="直線コネクタ 718"/>
        <xdr:cNvCxnSpPr/>
      </xdr:nvCxnSpPr>
      <xdr:spPr>
        <a:xfrm>
          <a:off x="20434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720" name="楕円 719"/>
        <xdr:cNvSpPr/>
      </xdr:nvSpPr>
      <xdr:spPr>
        <a:xfrm>
          <a:off x="19494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76200</xdr:rowOff>
    </xdr:from>
    <xdr:to>
      <xdr:col>107</xdr:col>
      <xdr:colOff>50800</xdr:colOff>
      <xdr:row>62</xdr:row>
      <xdr:rowOff>76200</xdr:rowOff>
    </xdr:to>
    <xdr:cxnSp macro="">
      <xdr:nvCxnSpPr>
        <xdr:cNvPr id="721" name="直線コネクタ 720"/>
        <xdr:cNvCxnSpPr/>
      </xdr:nvCxnSpPr>
      <xdr:spPr>
        <a:xfrm>
          <a:off x="19545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107950</xdr:rowOff>
    </xdr:from>
    <xdr:to>
      <xdr:col>98</xdr:col>
      <xdr:colOff>38100</xdr:colOff>
      <xdr:row>62</xdr:row>
      <xdr:rowOff>38100</xdr:rowOff>
    </xdr:to>
    <xdr:sp macro="" textlink="">
      <xdr:nvSpPr>
        <xdr:cNvPr id="722" name="楕円 721"/>
        <xdr:cNvSpPr/>
      </xdr:nvSpPr>
      <xdr:spPr>
        <a:xfrm>
          <a:off x="18605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158750</xdr:rowOff>
    </xdr:from>
    <xdr:to>
      <xdr:col>102</xdr:col>
      <xdr:colOff>114300</xdr:colOff>
      <xdr:row>62</xdr:row>
      <xdr:rowOff>76200</xdr:rowOff>
    </xdr:to>
    <xdr:cxnSp macro="">
      <xdr:nvCxnSpPr>
        <xdr:cNvPr id="723" name="直線コネクタ 722"/>
        <xdr:cNvCxnSpPr/>
      </xdr:nvCxnSpPr>
      <xdr:spPr>
        <a:xfrm>
          <a:off x="18656300" y="1061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724"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725"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726"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727"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728" name="n_1mainValue【保健センター・保健所】&#10;一人当たり面積"/>
        <xdr:cNvSpPr txBox="1"/>
      </xdr:nvSpPr>
      <xdr:spPr>
        <a:xfrm>
          <a:off x="210757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9" name="n_2mainValue【保健センター・保健所】&#10;一人当たり面積"/>
        <xdr:cNvSpPr txBox="1"/>
      </xdr:nvSpPr>
      <xdr:spPr>
        <a:xfrm>
          <a:off x="20199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730" name="n_3mainValue【保健センター・保健所】&#10;一人当たり面積"/>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29227</xdr:rowOff>
    </xdr:from>
    <xdr:ext cx="469744" cy="259045"/>
    <xdr:sp macro="" textlink="">
      <xdr:nvSpPr>
        <xdr:cNvPr id="731" name="n_4mainValue【保健センター・保健所】&#10;一人当たり面積"/>
        <xdr:cNvSpPr txBox="1"/>
      </xdr:nvSpPr>
      <xdr:spPr>
        <a:xfrm>
          <a:off x="18421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61"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74930</xdr:rowOff>
    </xdr:from>
    <xdr:to>
      <xdr:col>85</xdr:col>
      <xdr:colOff>177800</xdr:colOff>
      <xdr:row>82</xdr:row>
      <xdr:rowOff>5080</xdr:rowOff>
    </xdr:to>
    <xdr:sp macro="" textlink="">
      <xdr:nvSpPr>
        <xdr:cNvPr id="772" name="楕円 771"/>
        <xdr:cNvSpPr/>
      </xdr:nvSpPr>
      <xdr:spPr>
        <a:xfrm>
          <a:off x="16268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97807</xdr:rowOff>
    </xdr:from>
    <xdr:ext cx="405111" cy="259045"/>
    <xdr:sp macro="" textlink="">
      <xdr:nvSpPr>
        <xdr:cNvPr id="773" name="【消防施設】&#10;有形固定資産減価償却率該当値テキスト"/>
        <xdr:cNvSpPr txBox="1"/>
      </xdr:nvSpPr>
      <xdr:spPr>
        <a:xfrm>
          <a:off x="16357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40639</xdr:rowOff>
    </xdr:from>
    <xdr:to>
      <xdr:col>81</xdr:col>
      <xdr:colOff>101600</xdr:colOff>
      <xdr:row>81</xdr:row>
      <xdr:rowOff>142239</xdr:rowOff>
    </xdr:to>
    <xdr:sp macro="" textlink="">
      <xdr:nvSpPr>
        <xdr:cNvPr id="774" name="楕円 773"/>
        <xdr:cNvSpPr/>
      </xdr:nvSpPr>
      <xdr:spPr>
        <a:xfrm>
          <a:off x="15430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91439</xdr:rowOff>
    </xdr:from>
    <xdr:to>
      <xdr:col>85</xdr:col>
      <xdr:colOff>127000</xdr:colOff>
      <xdr:row>81</xdr:row>
      <xdr:rowOff>125730</xdr:rowOff>
    </xdr:to>
    <xdr:cxnSp macro="">
      <xdr:nvCxnSpPr>
        <xdr:cNvPr id="775" name="直線コネクタ 774"/>
        <xdr:cNvCxnSpPr/>
      </xdr:nvCxnSpPr>
      <xdr:spPr>
        <a:xfrm>
          <a:off x="15481300" y="139788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168275</xdr:rowOff>
    </xdr:from>
    <xdr:to>
      <xdr:col>76</xdr:col>
      <xdr:colOff>165100</xdr:colOff>
      <xdr:row>81</xdr:row>
      <xdr:rowOff>98425</xdr:rowOff>
    </xdr:to>
    <xdr:sp macro="" textlink="">
      <xdr:nvSpPr>
        <xdr:cNvPr id="776" name="楕円 775"/>
        <xdr:cNvSpPr/>
      </xdr:nvSpPr>
      <xdr:spPr>
        <a:xfrm>
          <a:off x="14541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47625</xdr:rowOff>
    </xdr:from>
    <xdr:to>
      <xdr:col>81</xdr:col>
      <xdr:colOff>50800</xdr:colOff>
      <xdr:row>81</xdr:row>
      <xdr:rowOff>91439</xdr:rowOff>
    </xdr:to>
    <xdr:cxnSp macro="">
      <xdr:nvCxnSpPr>
        <xdr:cNvPr id="777" name="直線コネクタ 776"/>
        <xdr:cNvCxnSpPr/>
      </xdr:nvCxnSpPr>
      <xdr:spPr>
        <a:xfrm>
          <a:off x="14592300" y="139350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67311</xdr:rowOff>
    </xdr:from>
    <xdr:to>
      <xdr:col>72</xdr:col>
      <xdr:colOff>38100</xdr:colOff>
      <xdr:row>80</xdr:row>
      <xdr:rowOff>168911</xdr:rowOff>
    </xdr:to>
    <xdr:sp macro="" textlink="">
      <xdr:nvSpPr>
        <xdr:cNvPr id="778" name="楕円 777"/>
        <xdr:cNvSpPr/>
      </xdr:nvSpPr>
      <xdr:spPr>
        <a:xfrm>
          <a:off x="13652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118111</xdr:rowOff>
    </xdr:from>
    <xdr:to>
      <xdr:col>76</xdr:col>
      <xdr:colOff>114300</xdr:colOff>
      <xdr:row>81</xdr:row>
      <xdr:rowOff>47625</xdr:rowOff>
    </xdr:to>
    <xdr:cxnSp macro="">
      <xdr:nvCxnSpPr>
        <xdr:cNvPr id="779" name="直線コネクタ 778"/>
        <xdr:cNvCxnSpPr/>
      </xdr:nvCxnSpPr>
      <xdr:spPr>
        <a:xfrm>
          <a:off x="13703300" y="13834111"/>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59689</xdr:rowOff>
    </xdr:from>
    <xdr:to>
      <xdr:col>67</xdr:col>
      <xdr:colOff>101600</xdr:colOff>
      <xdr:row>80</xdr:row>
      <xdr:rowOff>161289</xdr:rowOff>
    </xdr:to>
    <xdr:sp macro="" textlink="">
      <xdr:nvSpPr>
        <xdr:cNvPr id="780" name="楕円 779"/>
        <xdr:cNvSpPr/>
      </xdr:nvSpPr>
      <xdr:spPr>
        <a:xfrm>
          <a:off x="12763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110489</xdr:rowOff>
    </xdr:from>
    <xdr:to>
      <xdr:col>71</xdr:col>
      <xdr:colOff>177800</xdr:colOff>
      <xdr:row>80</xdr:row>
      <xdr:rowOff>118111</xdr:rowOff>
    </xdr:to>
    <xdr:cxnSp macro="">
      <xdr:nvCxnSpPr>
        <xdr:cNvPr id="781" name="直線コネクタ 780"/>
        <xdr:cNvCxnSpPr/>
      </xdr:nvCxnSpPr>
      <xdr:spPr>
        <a:xfrm>
          <a:off x="12814300" y="13826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82"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83"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84"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85" name="n_4aveValue【消防施設】&#10;有形固定資産減価償却率"/>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158766</xdr:rowOff>
    </xdr:from>
    <xdr:ext cx="405111" cy="259045"/>
    <xdr:sp macro="" textlink="">
      <xdr:nvSpPr>
        <xdr:cNvPr id="786" name="n_1mainValue【消防施設】&#10;有形固定資産減価償却率"/>
        <xdr:cNvSpPr txBox="1"/>
      </xdr:nvSpPr>
      <xdr:spPr>
        <a:xfrm>
          <a:off x="15266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114952</xdr:rowOff>
    </xdr:from>
    <xdr:ext cx="405111" cy="259045"/>
    <xdr:sp macro="" textlink="">
      <xdr:nvSpPr>
        <xdr:cNvPr id="787" name="n_2mainValue【消防施設】&#10;有形固定資産減価償却率"/>
        <xdr:cNvSpPr txBox="1"/>
      </xdr:nvSpPr>
      <xdr:spPr>
        <a:xfrm>
          <a:off x="14389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13988</xdr:rowOff>
    </xdr:from>
    <xdr:ext cx="405111" cy="259045"/>
    <xdr:sp macro="" textlink="">
      <xdr:nvSpPr>
        <xdr:cNvPr id="788" name="n_3mainValue【消防施設】&#10;有形固定資産減価償却率"/>
        <xdr:cNvSpPr txBox="1"/>
      </xdr:nvSpPr>
      <xdr:spPr>
        <a:xfrm>
          <a:off x="13500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6366</xdr:rowOff>
    </xdr:from>
    <xdr:ext cx="405111" cy="259045"/>
    <xdr:sp macro="" textlink="">
      <xdr:nvSpPr>
        <xdr:cNvPr id="789" name="n_4mainValue【消防施設】&#10;有形固定資産減価償却率"/>
        <xdr:cNvSpPr txBox="1"/>
      </xdr:nvSpPr>
      <xdr:spPr>
        <a:xfrm>
          <a:off x="12611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816"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827" name="楕円 826"/>
        <xdr:cNvSpPr/>
      </xdr:nvSpPr>
      <xdr:spPr>
        <a:xfrm>
          <a:off x="22110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3319</xdr:rowOff>
    </xdr:from>
    <xdr:ext cx="469744" cy="259045"/>
    <xdr:sp macro="" textlink="">
      <xdr:nvSpPr>
        <xdr:cNvPr id="828" name="【消防施設】&#10;一人当たり面積該当値テキスト"/>
        <xdr:cNvSpPr txBox="1"/>
      </xdr:nvSpPr>
      <xdr:spPr>
        <a:xfrm>
          <a:off x="22199600" y="140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94742</xdr:rowOff>
    </xdr:from>
    <xdr:to>
      <xdr:col>112</xdr:col>
      <xdr:colOff>38100</xdr:colOff>
      <xdr:row>84</xdr:row>
      <xdr:rowOff>24892</xdr:rowOff>
    </xdr:to>
    <xdr:sp macro="" textlink="">
      <xdr:nvSpPr>
        <xdr:cNvPr id="829" name="楕円 828"/>
        <xdr:cNvSpPr/>
      </xdr:nvSpPr>
      <xdr:spPr>
        <a:xfrm>
          <a:off x="21272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145542</xdr:rowOff>
    </xdr:to>
    <xdr:cxnSp macro="">
      <xdr:nvCxnSpPr>
        <xdr:cNvPr id="830" name="直線コネクタ 829"/>
        <xdr:cNvCxnSpPr/>
      </xdr:nvCxnSpPr>
      <xdr:spPr>
        <a:xfrm flipV="1">
          <a:off x="21323300" y="1426159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103887</xdr:rowOff>
    </xdr:from>
    <xdr:to>
      <xdr:col>107</xdr:col>
      <xdr:colOff>101600</xdr:colOff>
      <xdr:row>84</xdr:row>
      <xdr:rowOff>34037</xdr:rowOff>
    </xdr:to>
    <xdr:sp macro="" textlink="">
      <xdr:nvSpPr>
        <xdr:cNvPr id="831" name="楕円 830"/>
        <xdr:cNvSpPr/>
      </xdr:nvSpPr>
      <xdr:spPr>
        <a:xfrm>
          <a:off x="2038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145542</xdr:rowOff>
    </xdr:from>
    <xdr:to>
      <xdr:col>111</xdr:col>
      <xdr:colOff>177800</xdr:colOff>
      <xdr:row>83</xdr:row>
      <xdr:rowOff>154687</xdr:rowOff>
    </xdr:to>
    <xdr:cxnSp macro="">
      <xdr:nvCxnSpPr>
        <xdr:cNvPr id="832" name="直線コネクタ 831"/>
        <xdr:cNvCxnSpPr/>
      </xdr:nvCxnSpPr>
      <xdr:spPr>
        <a:xfrm flipV="1">
          <a:off x="20434300" y="143758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103887</xdr:rowOff>
    </xdr:from>
    <xdr:to>
      <xdr:col>102</xdr:col>
      <xdr:colOff>165100</xdr:colOff>
      <xdr:row>84</xdr:row>
      <xdr:rowOff>34037</xdr:rowOff>
    </xdr:to>
    <xdr:sp macro="" textlink="">
      <xdr:nvSpPr>
        <xdr:cNvPr id="833" name="楕円 832"/>
        <xdr:cNvSpPr/>
      </xdr:nvSpPr>
      <xdr:spPr>
        <a:xfrm>
          <a:off x="19494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154687</xdr:rowOff>
    </xdr:from>
    <xdr:to>
      <xdr:col>107</xdr:col>
      <xdr:colOff>50800</xdr:colOff>
      <xdr:row>83</xdr:row>
      <xdr:rowOff>154687</xdr:rowOff>
    </xdr:to>
    <xdr:cxnSp macro="">
      <xdr:nvCxnSpPr>
        <xdr:cNvPr id="834" name="直線コネクタ 833"/>
        <xdr:cNvCxnSpPr/>
      </xdr:nvCxnSpPr>
      <xdr:spPr>
        <a:xfrm>
          <a:off x="19545300" y="143850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53594</xdr:rowOff>
    </xdr:from>
    <xdr:to>
      <xdr:col>98</xdr:col>
      <xdr:colOff>38100</xdr:colOff>
      <xdr:row>83</xdr:row>
      <xdr:rowOff>155194</xdr:rowOff>
    </xdr:to>
    <xdr:sp macro="" textlink="">
      <xdr:nvSpPr>
        <xdr:cNvPr id="835" name="楕円 834"/>
        <xdr:cNvSpPr/>
      </xdr:nvSpPr>
      <xdr:spPr>
        <a:xfrm>
          <a:off x="18605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104394</xdr:rowOff>
    </xdr:from>
    <xdr:to>
      <xdr:col>102</xdr:col>
      <xdr:colOff>114300</xdr:colOff>
      <xdr:row>83</xdr:row>
      <xdr:rowOff>154687</xdr:rowOff>
    </xdr:to>
    <xdr:cxnSp macro="">
      <xdr:nvCxnSpPr>
        <xdr:cNvPr id="836" name="直線コネクタ 835"/>
        <xdr:cNvCxnSpPr/>
      </xdr:nvCxnSpPr>
      <xdr:spPr>
        <a:xfrm>
          <a:off x="18656300" y="143347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37"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9"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40"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16019</xdr:rowOff>
    </xdr:from>
    <xdr:ext cx="469744" cy="259045"/>
    <xdr:sp macro="" textlink="">
      <xdr:nvSpPr>
        <xdr:cNvPr id="841" name="n_1mainValue【消防施設】&#10;一人当たり面積"/>
        <xdr:cNvSpPr txBox="1"/>
      </xdr:nvSpPr>
      <xdr:spPr>
        <a:xfrm>
          <a:off x="21075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25164</xdr:rowOff>
    </xdr:from>
    <xdr:ext cx="469744" cy="259045"/>
    <xdr:sp macro="" textlink="">
      <xdr:nvSpPr>
        <xdr:cNvPr id="842" name="n_2mainValue【消防施設】&#10;一人当たり面積"/>
        <xdr:cNvSpPr txBox="1"/>
      </xdr:nvSpPr>
      <xdr:spPr>
        <a:xfrm>
          <a:off x="201994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50564</xdr:rowOff>
    </xdr:from>
    <xdr:ext cx="469744" cy="259045"/>
    <xdr:sp macro="" textlink="">
      <xdr:nvSpPr>
        <xdr:cNvPr id="843" name="n_3mainValue【消防施設】&#10;一人当たり面積"/>
        <xdr:cNvSpPr txBox="1"/>
      </xdr:nvSpPr>
      <xdr:spPr>
        <a:xfrm>
          <a:off x="19310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271</xdr:rowOff>
    </xdr:from>
    <xdr:ext cx="469744" cy="259045"/>
    <xdr:sp macro="" textlink="">
      <xdr:nvSpPr>
        <xdr:cNvPr id="844" name="n_4mainValue【消防施設】&#10;一人当たり面積"/>
        <xdr:cNvSpPr txBox="1"/>
      </xdr:nvSpPr>
      <xdr:spPr>
        <a:xfrm>
          <a:off x="18421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126637</xdr:rowOff>
    </xdr:from>
    <xdr:to>
      <xdr:col>85</xdr:col>
      <xdr:colOff>177800</xdr:colOff>
      <xdr:row>106</xdr:row>
      <xdr:rowOff>56787</xdr:rowOff>
    </xdr:to>
    <xdr:sp macro="" textlink="">
      <xdr:nvSpPr>
        <xdr:cNvPr id="886" name="楕円 885"/>
        <xdr:cNvSpPr/>
      </xdr:nvSpPr>
      <xdr:spPr>
        <a:xfrm>
          <a:off x="162687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105064</xdr:rowOff>
    </xdr:from>
    <xdr:ext cx="405111" cy="259045"/>
    <xdr:sp macro="" textlink="">
      <xdr:nvSpPr>
        <xdr:cNvPr id="887" name="【庁舎】&#10;有形固定資産減価償却率該当値テキスト"/>
        <xdr:cNvSpPr txBox="1"/>
      </xdr:nvSpPr>
      <xdr:spPr>
        <a:xfrm>
          <a:off x="16357600"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888" name="楕円 887"/>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5987</xdr:rowOff>
    </xdr:to>
    <xdr:cxnSp macro="">
      <xdr:nvCxnSpPr>
        <xdr:cNvPr id="889" name="直線コネクタ 888"/>
        <xdr:cNvCxnSpPr/>
      </xdr:nvCxnSpPr>
      <xdr:spPr>
        <a:xfrm>
          <a:off x="15481300" y="1813560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890" name="楕円 889"/>
        <xdr:cNvSpPr/>
      </xdr:nvSpPr>
      <xdr:spPr>
        <a:xfrm>
          <a:off x="14541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136616</xdr:rowOff>
    </xdr:to>
    <xdr:cxnSp macro="">
      <xdr:nvCxnSpPr>
        <xdr:cNvPr id="891" name="直線コネクタ 890"/>
        <xdr:cNvCxnSpPr/>
      </xdr:nvCxnSpPr>
      <xdr:spPr>
        <a:xfrm flipV="1">
          <a:off x="14592300" y="1813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54792</xdr:rowOff>
    </xdr:from>
    <xdr:to>
      <xdr:col>72</xdr:col>
      <xdr:colOff>38100</xdr:colOff>
      <xdr:row>105</xdr:row>
      <xdr:rowOff>156392</xdr:rowOff>
    </xdr:to>
    <xdr:sp macro="" textlink="">
      <xdr:nvSpPr>
        <xdr:cNvPr id="892" name="楕円 891"/>
        <xdr:cNvSpPr/>
      </xdr:nvSpPr>
      <xdr:spPr>
        <a:xfrm>
          <a:off x="13652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105592</xdr:rowOff>
    </xdr:from>
    <xdr:to>
      <xdr:col>76</xdr:col>
      <xdr:colOff>114300</xdr:colOff>
      <xdr:row>105</xdr:row>
      <xdr:rowOff>136616</xdr:rowOff>
    </xdr:to>
    <xdr:cxnSp macro="">
      <xdr:nvCxnSpPr>
        <xdr:cNvPr id="893" name="直線コネクタ 892"/>
        <xdr:cNvCxnSpPr/>
      </xdr:nvCxnSpPr>
      <xdr:spPr>
        <a:xfrm>
          <a:off x="13703300" y="181078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51526</xdr:rowOff>
    </xdr:from>
    <xdr:to>
      <xdr:col>67</xdr:col>
      <xdr:colOff>101600</xdr:colOff>
      <xdr:row>105</xdr:row>
      <xdr:rowOff>153126</xdr:rowOff>
    </xdr:to>
    <xdr:sp macro="" textlink="">
      <xdr:nvSpPr>
        <xdr:cNvPr id="894" name="楕円 893"/>
        <xdr:cNvSpPr/>
      </xdr:nvSpPr>
      <xdr:spPr>
        <a:xfrm>
          <a:off x="12763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102326</xdr:rowOff>
    </xdr:from>
    <xdr:to>
      <xdr:col>71</xdr:col>
      <xdr:colOff>177800</xdr:colOff>
      <xdr:row>105</xdr:row>
      <xdr:rowOff>105592</xdr:rowOff>
    </xdr:to>
    <xdr:cxnSp macro="">
      <xdr:nvCxnSpPr>
        <xdr:cNvPr id="895" name="直線コネクタ 894"/>
        <xdr:cNvCxnSpPr/>
      </xdr:nvCxnSpPr>
      <xdr:spPr>
        <a:xfrm>
          <a:off x="12814300" y="181045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900" name="n_1mainValue【庁舎】&#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7093</xdr:rowOff>
    </xdr:from>
    <xdr:ext cx="405111" cy="259045"/>
    <xdr:sp macro="" textlink="">
      <xdr:nvSpPr>
        <xdr:cNvPr id="901" name="n_2mainValue【庁舎】&#10;有形固定資産減価償却率"/>
        <xdr:cNvSpPr txBox="1"/>
      </xdr:nvSpPr>
      <xdr:spPr>
        <a:xfrm>
          <a:off x="14389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147519</xdr:rowOff>
    </xdr:from>
    <xdr:ext cx="405111" cy="259045"/>
    <xdr:sp macro="" textlink="">
      <xdr:nvSpPr>
        <xdr:cNvPr id="902" name="n_3mainValue【庁舎】&#10;有形固定資産減価償却率"/>
        <xdr:cNvSpPr txBox="1"/>
      </xdr:nvSpPr>
      <xdr:spPr>
        <a:xfrm>
          <a:off x="13500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144253</xdr:rowOff>
    </xdr:from>
    <xdr:ext cx="405111" cy="259045"/>
    <xdr:sp macro="" textlink="">
      <xdr:nvSpPr>
        <xdr:cNvPr id="903" name="n_4mainValue【庁舎】&#10;有形固定資産減価償却率"/>
        <xdr:cNvSpPr txBox="1"/>
      </xdr:nvSpPr>
      <xdr:spPr>
        <a:xfrm>
          <a:off x="12611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30"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59689</xdr:rowOff>
    </xdr:from>
    <xdr:to>
      <xdr:col>116</xdr:col>
      <xdr:colOff>114300</xdr:colOff>
      <xdr:row>103</xdr:row>
      <xdr:rowOff>161289</xdr:rowOff>
    </xdr:to>
    <xdr:sp macro="" textlink="">
      <xdr:nvSpPr>
        <xdr:cNvPr id="941" name="楕円 940"/>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82566</xdr:rowOff>
    </xdr:from>
    <xdr:ext cx="469744" cy="259045"/>
    <xdr:sp macro="" textlink="">
      <xdr:nvSpPr>
        <xdr:cNvPr id="942" name="【庁舎】&#10;一人当たり面積該当値テキスト"/>
        <xdr:cNvSpPr txBox="1"/>
      </xdr:nvSpPr>
      <xdr:spPr>
        <a:xfrm>
          <a:off x="221996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41402</xdr:rowOff>
    </xdr:from>
    <xdr:to>
      <xdr:col>112</xdr:col>
      <xdr:colOff>38100</xdr:colOff>
      <xdr:row>103</xdr:row>
      <xdr:rowOff>143002</xdr:rowOff>
    </xdr:to>
    <xdr:sp macro="" textlink="">
      <xdr:nvSpPr>
        <xdr:cNvPr id="943" name="楕円 942"/>
        <xdr:cNvSpPr/>
      </xdr:nvSpPr>
      <xdr:spPr>
        <a:xfrm>
          <a:off x="21272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92202</xdr:rowOff>
    </xdr:from>
    <xdr:to>
      <xdr:col>116</xdr:col>
      <xdr:colOff>63500</xdr:colOff>
      <xdr:row>103</xdr:row>
      <xdr:rowOff>110489</xdr:rowOff>
    </xdr:to>
    <xdr:cxnSp macro="">
      <xdr:nvCxnSpPr>
        <xdr:cNvPr id="944" name="直線コネクタ 943"/>
        <xdr:cNvCxnSpPr/>
      </xdr:nvCxnSpPr>
      <xdr:spPr>
        <a:xfrm>
          <a:off x="21323300" y="17751552"/>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57404</xdr:rowOff>
    </xdr:from>
    <xdr:to>
      <xdr:col>107</xdr:col>
      <xdr:colOff>101600</xdr:colOff>
      <xdr:row>103</xdr:row>
      <xdr:rowOff>159004</xdr:rowOff>
    </xdr:to>
    <xdr:sp macro="" textlink="">
      <xdr:nvSpPr>
        <xdr:cNvPr id="945" name="楕円 944"/>
        <xdr:cNvSpPr/>
      </xdr:nvSpPr>
      <xdr:spPr>
        <a:xfrm>
          <a:off x="20383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92202</xdr:rowOff>
    </xdr:from>
    <xdr:to>
      <xdr:col>111</xdr:col>
      <xdr:colOff>177800</xdr:colOff>
      <xdr:row>103</xdr:row>
      <xdr:rowOff>108204</xdr:rowOff>
    </xdr:to>
    <xdr:cxnSp macro="">
      <xdr:nvCxnSpPr>
        <xdr:cNvPr id="946" name="直線コネクタ 945"/>
        <xdr:cNvCxnSpPr/>
      </xdr:nvCxnSpPr>
      <xdr:spPr>
        <a:xfrm flipV="1">
          <a:off x="20434300" y="1775155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68835</xdr:rowOff>
    </xdr:from>
    <xdr:to>
      <xdr:col>102</xdr:col>
      <xdr:colOff>165100</xdr:colOff>
      <xdr:row>103</xdr:row>
      <xdr:rowOff>170435</xdr:rowOff>
    </xdr:to>
    <xdr:sp macro="" textlink="">
      <xdr:nvSpPr>
        <xdr:cNvPr id="947" name="楕円 946"/>
        <xdr:cNvSpPr/>
      </xdr:nvSpPr>
      <xdr:spPr>
        <a:xfrm>
          <a:off x="19494500" y="177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108204</xdr:rowOff>
    </xdr:from>
    <xdr:to>
      <xdr:col>107</xdr:col>
      <xdr:colOff>50800</xdr:colOff>
      <xdr:row>103</xdr:row>
      <xdr:rowOff>119635</xdr:rowOff>
    </xdr:to>
    <xdr:cxnSp macro="">
      <xdr:nvCxnSpPr>
        <xdr:cNvPr id="948" name="直線コネクタ 947"/>
        <xdr:cNvCxnSpPr/>
      </xdr:nvCxnSpPr>
      <xdr:spPr>
        <a:xfrm flipV="1">
          <a:off x="19545300" y="1776755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20828</xdr:rowOff>
    </xdr:from>
    <xdr:to>
      <xdr:col>98</xdr:col>
      <xdr:colOff>38100</xdr:colOff>
      <xdr:row>103</xdr:row>
      <xdr:rowOff>122428</xdr:rowOff>
    </xdr:to>
    <xdr:sp macro="" textlink="">
      <xdr:nvSpPr>
        <xdr:cNvPr id="949" name="楕円 948"/>
        <xdr:cNvSpPr/>
      </xdr:nvSpPr>
      <xdr:spPr>
        <a:xfrm>
          <a:off x="186055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71628</xdr:rowOff>
    </xdr:from>
    <xdr:to>
      <xdr:col>102</xdr:col>
      <xdr:colOff>114300</xdr:colOff>
      <xdr:row>103</xdr:row>
      <xdr:rowOff>119635</xdr:rowOff>
    </xdr:to>
    <xdr:cxnSp macro="">
      <xdr:nvCxnSpPr>
        <xdr:cNvPr id="950" name="直線コネクタ 949"/>
        <xdr:cNvCxnSpPr/>
      </xdr:nvCxnSpPr>
      <xdr:spPr>
        <a:xfrm>
          <a:off x="18656300" y="177309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51"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54" name="n_4aveValue【庁舎】&#10;一人当たり面積"/>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159529</xdr:rowOff>
    </xdr:from>
    <xdr:ext cx="469744" cy="259045"/>
    <xdr:sp macro="" textlink="">
      <xdr:nvSpPr>
        <xdr:cNvPr id="955" name="n_1mainValue【庁舎】&#10;一人当たり面積"/>
        <xdr:cNvSpPr txBox="1"/>
      </xdr:nvSpPr>
      <xdr:spPr>
        <a:xfrm>
          <a:off x="21075727" y="1747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4081</xdr:rowOff>
    </xdr:from>
    <xdr:ext cx="469744" cy="259045"/>
    <xdr:sp macro="" textlink="">
      <xdr:nvSpPr>
        <xdr:cNvPr id="956" name="n_2mainValue【庁舎】&#10;一人当たり面積"/>
        <xdr:cNvSpPr txBox="1"/>
      </xdr:nvSpPr>
      <xdr:spPr>
        <a:xfrm>
          <a:off x="20199427" y="17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15512</xdr:rowOff>
    </xdr:from>
    <xdr:ext cx="469744" cy="259045"/>
    <xdr:sp macro="" textlink="">
      <xdr:nvSpPr>
        <xdr:cNvPr id="957" name="n_3mainValue【庁舎】&#10;一人当たり面積"/>
        <xdr:cNvSpPr txBox="1"/>
      </xdr:nvSpPr>
      <xdr:spPr>
        <a:xfrm>
          <a:off x="19310427" y="1750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138955</xdr:rowOff>
    </xdr:from>
    <xdr:ext cx="469744" cy="259045"/>
    <xdr:sp macro="" textlink="">
      <xdr:nvSpPr>
        <xdr:cNvPr id="958" name="n_4mainValue【庁舎】&#10;一人当たり面積"/>
        <xdr:cNvSpPr txBox="1"/>
      </xdr:nvSpPr>
      <xdr:spPr>
        <a:xfrm>
          <a:off x="18421427" y="174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図書館で２３．３ポイント、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福祉施設で４．３ポイント、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一般廃棄物処理施設で１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保健センター・保健所で７．２ポイント、庁舎で１２．８ポイント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市民会館については、改修工事を実施したことにより、類似団体平均を１８．４ポイント下回った。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体育館・プールについては、廃校となった中学校の体育館を学校施設から体育施設に分類替えしたが、対象施設の築年数が比較的浅いことから、前年度比で７．７ポイント減少した。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施設全体として、公共施設等総合管理計画に基づき、引き続き長寿命化に取り組んでいく。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庁舎の一人当たり面積は、約０．１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㎡類似団体平均を上回っているが、これは合併前の各市町村ごとに、行政センターを設置していること等による。今後は、住民サービスの維持を前提として、適正化を検討していく。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トであり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、類似団体平均を０．１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ポイント下回っている。主な要因は、税収は増加傾向が見られるものの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、地方消費税交付金や法人税割の減少及び社会保障関連経費の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など</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挙げられる。ここ数年は、概ね同水準で推移しているものの低下傾向であり、収納対策の強化等による自主財源の確保と、事業の見直しや公共施設の適正管理等による歳出削減に取り組み、引き続き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1411</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37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ポイント増加し、類似団体平均を４．</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ポイント上回っている。前年度から増加</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た要因としては、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補助費等が減少したものの、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はじめとした経常的経費が増加したことに加え、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臨時財政対策債</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こと等により経常一般財源が減少したことが考えられる。地方交付税合併算定替の段階的縮減による歳入減が見込まれる一方、社会保障給付費に相当する扶助費が増加することや、合併特例債等を活用して大型事業を実施したことに伴い、公債費の支払いが多額になることから、自主財源の確保策と合わせて、事業の精査や適正な予算執行を通じて、財政構造の健全化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55456</xdr:rowOff>
    </xdr:from>
    <xdr:to>
      <xdr:col>23</xdr:col>
      <xdr:colOff>133350</xdr:colOff>
      <xdr:row>64</xdr:row>
      <xdr:rowOff>83608</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1028256"/>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55456</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9558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154517</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2336800" y="1077087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32385</xdr:rowOff>
    </xdr:from>
    <xdr:to>
      <xdr:col>11</xdr:col>
      <xdr:colOff>31750</xdr:colOff>
      <xdr:row>62</xdr:row>
      <xdr:rowOff>140970</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6622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32808</xdr:rowOff>
    </xdr:from>
    <xdr:to>
      <xdr:col>23</xdr:col>
      <xdr:colOff>184150</xdr:colOff>
      <xdr:row>64</xdr:row>
      <xdr:rowOff>134408</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4885</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9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103717</xdr:rowOff>
    </xdr:from>
    <xdr:to>
      <xdr:col>15</xdr:col>
      <xdr:colOff>133350</xdr:colOff>
      <xdr:row>64</xdr:row>
      <xdr:rowOff>33867</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153035</xdr:rowOff>
    </xdr:from>
    <xdr:to>
      <xdr:col>7</xdr:col>
      <xdr:colOff>31750</xdr:colOff>
      <xdr:row>62</xdr:row>
      <xdr:rowOff>83185</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93362</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７，８５５</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１４，８１８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円上回っている。人件費は、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時間外勤務手当等の増加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により増加となった。物件費は、平成２９年度から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実施している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学校給食の無料化</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影響を受けていることに加え、道路や学校等の施設の老朽化に伴う維持補修費が増加していることや、主に物件費に充当しているふるさと応援寄附金の平成３０年度における収入が減少したことにより増加となっ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。定員管理適正化計画に基づき組織機構の見直しと連動しながら、職員数の削減に努め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とともに、予算編成におけ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る事業の見直し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などを通じて、徹底したコストの削減により、歳出の削減を図っていく。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164044</xdr:rowOff>
    </xdr:from>
    <xdr:to>
      <xdr:col>23</xdr:col>
      <xdr:colOff>133350</xdr:colOff>
      <xdr:row>83</xdr:row>
      <xdr:rowOff>68411</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222944"/>
          <a:ext cx="838200" cy="7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147704</xdr:rowOff>
    </xdr:from>
    <xdr:to>
      <xdr:col>19</xdr:col>
      <xdr:colOff>133350</xdr:colOff>
      <xdr:row>82</xdr:row>
      <xdr:rowOff>164044</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206604"/>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75468</xdr:rowOff>
    </xdr:from>
    <xdr:to>
      <xdr:col>15</xdr:col>
      <xdr:colOff>82550</xdr:colOff>
      <xdr:row>82</xdr:row>
      <xdr:rowOff>147704</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2336800" y="14134368"/>
          <a:ext cx="889000" cy="7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54417</xdr:rowOff>
    </xdr:from>
    <xdr:to>
      <xdr:col>11</xdr:col>
      <xdr:colOff>31750</xdr:colOff>
      <xdr:row>82</xdr:row>
      <xdr:rowOff>75468</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1447800" y="14113317"/>
          <a:ext cx="889000" cy="2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17611</xdr:rowOff>
    </xdr:from>
    <xdr:to>
      <xdr:col>23</xdr:col>
      <xdr:colOff>184150</xdr:colOff>
      <xdr:row>83</xdr:row>
      <xdr:rowOff>119211</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2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161138</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422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113244</xdr:rowOff>
    </xdr:from>
    <xdr:to>
      <xdr:col>19</xdr:col>
      <xdr:colOff>184150</xdr:colOff>
      <xdr:row>83</xdr:row>
      <xdr:rowOff>43394</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17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28171</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425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96904</xdr:rowOff>
    </xdr:from>
    <xdr:to>
      <xdr:col>15</xdr:col>
      <xdr:colOff>133350</xdr:colOff>
      <xdr:row>83</xdr:row>
      <xdr:rowOff>27054</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1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11831</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424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24668</xdr:rowOff>
    </xdr:from>
    <xdr:to>
      <xdr:col>11</xdr:col>
      <xdr:colOff>82550</xdr:colOff>
      <xdr:row>82</xdr:row>
      <xdr:rowOff>126268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0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136445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85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3617</xdr:rowOff>
    </xdr:from>
    <xdr:to>
      <xdr:col>7</xdr:col>
      <xdr:colOff>31750</xdr:colOff>
      <xdr:row>82</xdr:row>
      <xdr:rowOff>105217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06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89994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414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前年度から０．</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１</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増加し、類似団体平均を</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０</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９ポイント</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上回って</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いる。</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これは、職員分布が変わったことによる経験年数階層の変動によるものと考えられる。今後も引き続き財政状況や全国的な給与水準の変動を注視しながら、給与水準の適正化を図る。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55638</xdr:rowOff>
    </xdr:from>
    <xdr:to>
      <xdr:col>81</xdr:col>
      <xdr:colOff>44450</xdr:colOff>
      <xdr:row>86</xdr:row>
      <xdr:rowOff>67129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80033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55638</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7773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44148</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4401800" y="1477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86</xdr:row>
      <xdr:rowOff>44148</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3512800" y="146854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4838</xdr:rowOff>
    </xdr:from>
    <xdr:to>
      <xdr:col>77</xdr:col>
      <xdr:colOff>95250</xdr:colOff>
      <xdr:row>86</xdr:row>
      <xdr:rowOff>106438</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91215</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8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79725</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前年度から０．１人増加し、類似団体平均を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上回っており、依然として高い水準にある。組織機構の見直しと併せて、定員管理適正化計画に基づく数値目標を設定し、退職者数と採用者数の調整等による計画的な職員削減と、行政需要の変化に対応した適切な定員管理を行う。</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55986</xdr:rowOff>
    </xdr:from>
    <xdr:to>
      <xdr:col>81</xdr:col>
      <xdr:colOff>44450</xdr:colOff>
      <xdr:row>63</xdr:row>
      <xdr:rowOff>76094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85733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29845</xdr:rowOff>
    </xdr:from>
    <xdr:to>
      <xdr:col>77</xdr:col>
      <xdr:colOff>44450</xdr:colOff>
      <xdr:row>63</xdr:row>
      <xdr:rowOff>55986</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83119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29845</xdr:rowOff>
    </xdr:from>
    <xdr:to>
      <xdr:col>72</xdr:col>
      <xdr:colOff>203200</xdr:colOff>
      <xdr:row>63</xdr:row>
      <xdr:rowOff>39899</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4401800" y="1083119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39899</xdr:rowOff>
    </xdr:from>
    <xdr:to>
      <xdr:col>68</xdr:col>
      <xdr:colOff>152400</xdr:colOff>
      <xdr:row>63</xdr:row>
      <xdr:rowOff>47943</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3512800" y="1084124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25294</xdr:rowOff>
    </xdr:from>
    <xdr:to>
      <xdr:col>81</xdr:col>
      <xdr:colOff>95250</xdr:colOff>
      <xdr:row>63</xdr:row>
      <xdr:rowOff>126894</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168821</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7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5186</xdr:rowOff>
    </xdr:from>
    <xdr:to>
      <xdr:col>77</xdr:col>
      <xdr:colOff>95250</xdr:colOff>
      <xdr:row>63</xdr:row>
      <xdr:rowOff>106786</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80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91563</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89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150495</xdr:rowOff>
    </xdr:from>
    <xdr:to>
      <xdr:col>73</xdr:col>
      <xdr:colOff>44450</xdr:colOff>
      <xdr:row>63</xdr:row>
      <xdr:rowOff>80645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65422</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160549</xdr:rowOff>
    </xdr:from>
    <xdr:to>
      <xdr:col>68</xdr:col>
      <xdr:colOff>203200</xdr:colOff>
      <xdr:row>63</xdr:row>
      <xdr:rowOff>90699</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75476</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168593</xdr:rowOff>
    </xdr:from>
    <xdr:to>
      <xdr:col>64</xdr:col>
      <xdr:colOff>152400</xdr:colOff>
      <xdr:row>63</xdr:row>
      <xdr:rowOff>98743</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83520</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から０．３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１．０ポイント下回っており、良好な数値となっている。算定式の分子の構成要素である元利償還金の額が減少するとともに、分母の構成要素である標準財政規模が減少したことで、単年度比率では５．</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ポイントの減少となっ</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大型事業に係る合併特例事業債の影響で、令和１１年度ごろまで多額の地方債の償還が続いていく見込みである一方で、標準財政規模の構成要素である普通交付税額は令和３年度まで毎年度減額となるため、実質公債費率も増加していくことが見込まれる。償還額を上回る借入は行わないなど、地方債発行の抑制に努め、健全な水準を維持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27940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27940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27940</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70573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84244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0573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財政調整基金の取崩しや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地方債の繰上償還に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よる減債基金の取崩しにより充当可能基金残高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が減少したこと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、また、大型の建設事業にかかる地方債の借入れによる地方債残高の増加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挙げられる。借入額の抑制や計画的な償還により、今後も比率は近年と同様の低い水準で推移する見通しであるが、義務的経費の削減を中心とする行政改革を推進するとともに、将来世代への後年度負担を軽減できるよう、事業計画の精査を行い、財政の健全化を図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148124</xdr:rowOff>
    </xdr:from>
    <xdr:to>
      <xdr:col>81</xdr:col>
      <xdr:colOff>44450</xdr:colOff>
      <xdr:row>15</xdr:row>
      <xdr:rowOff>55499</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179800" y="2548424"/>
          <a:ext cx="8382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148124</xdr:rowOff>
    </xdr:from>
    <xdr:to>
      <xdr:col>77</xdr:col>
      <xdr:colOff>44450</xdr:colOff>
      <xdr:row>15</xdr:row>
      <xdr:rowOff>13674</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5290800" y="2548424"/>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13674</xdr:rowOff>
    </xdr:from>
    <xdr:to>
      <xdr:col>72</xdr:col>
      <xdr:colOff>203200</xdr:colOff>
      <xdr:row>15</xdr:row>
      <xdr:rowOff>32173</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4401800" y="2585424"/>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32173</xdr:rowOff>
    </xdr:from>
    <xdr:to>
      <xdr:col>68</xdr:col>
      <xdr:colOff>152400</xdr:colOff>
      <xdr:row>15</xdr:row>
      <xdr:rowOff>83651</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2603923"/>
          <a:ext cx="889000" cy="5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57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148226</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54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97324</xdr:rowOff>
    </xdr:from>
    <xdr:to>
      <xdr:col>77</xdr:col>
      <xdr:colOff>95250</xdr:colOff>
      <xdr:row>15</xdr:row>
      <xdr:rowOff>27474</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4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37651</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2266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134324</xdr:rowOff>
    </xdr:from>
    <xdr:to>
      <xdr:col>73</xdr:col>
      <xdr:colOff>44450</xdr:colOff>
      <xdr:row>15</xdr:row>
      <xdr:rowOff>64474</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5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74651</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230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5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32851</xdr:rowOff>
    </xdr:from>
    <xdr:to>
      <xdr:col>64</xdr:col>
      <xdr:colOff>152400</xdr:colOff>
      <xdr:row>15</xdr:row>
      <xdr:rowOff>134451</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26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144628</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237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退職手当負担金が減少したことにより前年度に比べ減少となったが、類似団体平均に比べ人口に対する職員数が多いことから人件費にかかる経費が平均よりも高くなっている。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引き続き、定員管理適正化計画に基づき、組織機構の見直しと連動しながら職員数の削減に努める。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flipV="1">
          <a:off x="3987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ポイント増加し、類似団体平均を１．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ポイント上回っている。主な要因は、平成２９年度から実施している学校給食の無料化の影響を受けていることに加え、主に物件費に充当しているふるさと応援寄附金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平成３０年度中に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おける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収入が減少したことによ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るものと考えられる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。今後は、公共施設の適正管理や業務の効率化に引き続き取り組み、歳出削減を図る。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17</xdr:row>
      <xdr:rowOff>152146</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300278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51562</xdr:rowOff>
    </xdr:from>
    <xdr:to>
      <xdr:col>78</xdr:col>
      <xdr:colOff>69850</xdr:colOff>
      <xdr:row>17</xdr:row>
      <xdr:rowOff>88138</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966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131572</xdr:rowOff>
    </xdr:from>
    <xdr:to>
      <xdr:col>73</xdr:col>
      <xdr:colOff>180975</xdr:colOff>
      <xdr:row>17</xdr:row>
      <xdr:rowOff>51562</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874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131572</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a:off x="13004800" y="27559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101346</xdr:rowOff>
    </xdr:from>
    <xdr:to>
      <xdr:col>82</xdr:col>
      <xdr:colOff>158750</xdr:colOff>
      <xdr:row>18</xdr:row>
      <xdr:rowOff>31496</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73423</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80772</xdr:rowOff>
    </xdr:from>
    <xdr:to>
      <xdr:col>69</xdr:col>
      <xdr:colOff>142875</xdr:colOff>
      <xdr:row>17</xdr:row>
      <xdr:rowOff>10922</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167149</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いる。扶助費は毎年増加傾向であるが、前年度同ポイントであった要因としては、障害福祉関連の給付費は増加したものの、医療費助成事業の入院時食事代補助について、一部所得制限を設けたことにより助成費が減少したこと等が考えられ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ポイント下回ってはいるが、今後も福祉サービス水準の維持と適正化に努める。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165862</xdr:rowOff>
    </xdr:from>
    <xdr:to>
      <xdr:col>24</xdr:col>
      <xdr:colOff>25400</xdr:colOff>
      <xdr:row>55</xdr:row>
      <xdr:rowOff>165862</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595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83566</xdr:rowOff>
    </xdr:from>
    <xdr:to>
      <xdr:col>19</xdr:col>
      <xdr:colOff>187325</xdr:colOff>
      <xdr:row>55</xdr:row>
      <xdr:rowOff>165862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5133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74422</xdr:rowOff>
    </xdr:from>
    <xdr:to>
      <xdr:col>15</xdr:col>
      <xdr:colOff>98425</xdr:colOff>
      <xdr:row>55</xdr:row>
      <xdr:rowOff>83566</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2209800" y="9504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74422</xdr:rowOff>
    </xdr:from>
    <xdr:to>
      <xdr:col>11</xdr:col>
      <xdr:colOff>9525</xdr:colOff>
      <xdr:row>55</xdr:row>
      <xdr:rowOff>74422</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504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115062</xdr:rowOff>
    </xdr:from>
    <xdr:to>
      <xdr:col>24</xdr:col>
      <xdr:colOff>76200</xdr:colOff>
      <xdr:row>56</xdr:row>
      <xdr:rowOff>45212</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131589</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115062</xdr:rowOff>
    </xdr:from>
    <xdr:to>
      <xdr:col>20</xdr:col>
      <xdr:colOff>38100</xdr:colOff>
      <xdr:row>56</xdr:row>
      <xdr:rowOff>45212</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55389</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31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32766</xdr:rowOff>
    </xdr:from>
    <xdr:to>
      <xdr:col>15</xdr:col>
      <xdr:colOff>149225</xdr:colOff>
      <xdr:row>55</xdr:row>
      <xdr:rowOff>134366</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144543</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23622</xdr:rowOff>
    </xdr:from>
    <xdr:to>
      <xdr:col>11</xdr:col>
      <xdr:colOff>60325</xdr:colOff>
      <xdr:row>55</xdr:row>
      <xdr:rowOff>125222</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135399</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23622</xdr:rowOff>
    </xdr:from>
    <xdr:to>
      <xdr:col>6</xdr:col>
      <xdr:colOff>171450</xdr:colOff>
      <xdr:row>55</xdr:row>
      <xdr:rowOff>125222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135399</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前年度から０．６ポイント増加し、類似団体平均を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．８ポイント上回っている。主な要因は繰出金の増加であるが、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介護保険給付費や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後期高齢者医療療養給付費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等の社会保障関連経費が増加していることが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考えられる。今後は、各種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保健</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事業や適正化対策</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等により医療費や介護保険給付費の抑制を図ることや、その他の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各事業会計においても、事業内容の精査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により歳出削減を図り、普通会計の負担軽減に努める。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58</xdr:row>
      <xdr:rowOff>88900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5671800" y="9987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168910</xdr:rowOff>
    </xdr:from>
    <xdr:to>
      <xdr:col>78</xdr:col>
      <xdr:colOff>69850</xdr:colOff>
      <xdr:row>58</xdr:row>
      <xdr:rowOff>43180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4782800" y="994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100330</xdr:rowOff>
    </xdr:from>
    <xdr:to>
      <xdr:col>73</xdr:col>
      <xdr:colOff>180975</xdr:colOff>
      <xdr:row>57</xdr:row>
      <xdr:rowOff>168910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893800" y="9872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39370</xdr:rowOff>
    </xdr:from>
    <xdr:to>
      <xdr:col>69</xdr:col>
      <xdr:colOff>92075</xdr:colOff>
      <xdr:row>57</xdr:row>
      <xdr:rowOff>100330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9812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から０．１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消防・救急・ごみ処理等の業務を行っている一部事務組合に対し補助を行っていることから、数値が類似団体よりも大きいものと考えられる。補助金全般については、補助基準や事業効果を含めた見直しを進めており、引き続き適正化を図り、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136144</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5671800" y="6303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36</xdr:row>
      <xdr:rowOff>136144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4782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136144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893800" y="6258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117856</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004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2" name="楕円 321">
          <a:extLst>
            <a:ext uri="{FF2B5EF4-FFF2-40B4-BE49-F238E27FC236}">
              <a16:creationId xmlns:a16="http://schemas.microsoft.com/office/drawing/2014/main" xmlns="" id="{00000000-0008-0000-0400-000042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前年度から０．２ポイント減少し、類似団体平均を０．４ポイント下回っている。これは、大型事業に係る合併特例事業債の元金償還が開始となった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ものの、平成３０年度及び令和元年度に繰上償還を実施したことにより公債費が減少したものと考えられる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。今後も、多額の償還が続く見込みであるが、償還額を上回る借入は行わないなど地方債発行の抑制に努め、また、減債基金を活用し計画的な償還を行うなど、適正に管理していく。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88137</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3987800" y="132806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97282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098800" y="132897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97282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2209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56135</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1320800" y="132212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xmlns=""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80" name="楕円 379">
          <a:extLst>
            <a:ext uri="{FF2B5EF4-FFF2-40B4-BE49-F238E27FC236}">
              <a16:creationId xmlns:a16="http://schemas.microsoft.com/office/drawing/2014/main" xmlns="" id="{00000000-0008-0000-0400-00007C010000}"/>
            </a:ext>
          </a:extLst>
        </xdr:cNvPr>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44721</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07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ポイント増加し、類似団体平均を４．</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ポイント上回っている。類似団体平均を目安として、経費の節減に努める。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77</xdr:row>
      <xdr:rowOff>119380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2867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85089</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210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39370</xdr:rowOff>
    </xdr:from>
    <xdr:to>
      <xdr:col>73</xdr:col>
      <xdr:colOff>180975</xdr:colOff>
      <xdr:row>77</xdr:row>
      <xdr:rowOff>8889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0695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39370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299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68580</xdr:rowOff>
    </xdr:from>
    <xdr:to>
      <xdr:col>82</xdr:col>
      <xdr:colOff>158750</xdr:colOff>
      <xdr:row>77</xdr:row>
      <xdr:rowOff>170180</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40657</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120666</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44466</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160020</xdr:rowOff>
    </xdr:from>
    <xdr:to>
      <xdr:col>69</xdr:col>
      <xdr:colOff>142875</xdr:colOff>
      <xdr:row>76</xdr:row>
      <xdr:rowOff>90170</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100347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2750</xdr:rowOff>
    </xdr:from>
    <xdr:to>
      <xdr:col>29</xdr:col>
      <xdr:colOff>127000</xdr:colOff>
      <xdr:row>16</xdr:row>
      <xdr:rowOff>30378</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793575"/>
          <a:ext cx="6477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30378</xdr:rowOff>
    </xdr:from>
    <xdr:to>
      <xdr:col>26</xdr:col>
      <xdr:colOff>50800</xdr:colOff>
      <xdr:row>16</xdr:row>
      <xdr:rowOff>49532</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821203"/>
          <a:ext cx="698500" cy="1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49532</xdr:rowOff>
    </xdr:from>
    <xdr:to>
      <xdr:col>22</xdr:col>
      <xdr:colOff>114300</xdr:colOff>
      <xdr:row>16</xdr:row>
      <xdr:rowOff>65599</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2840357"/>
          <a:ext cx="698500" cy="1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49646</xdr:rowOff>
    </xdr:from>
    <xdr:to>
      <xdr:col>18</xdr:col>
      <xdr:colOff>177800</xdr:colOff>
      <xdr:row>16</xdr:row>
      <xdr:rowOff>65599</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2840471"/>
          <a:ext cx="698500" cy="15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123400</xdr:rowOff>
    </xdr:from>
    <xdr:to>
      <xdr:col>29</xdr:col>
      <xdr:colOff>177800</xdr:colOff>
      <xdr:row>16</xdr:row>
      <xdr:rowOff>53550</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74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139927</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58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151028</xdr:rowOff>
    </xdr:from>
    <xdr:to>
      <xdr:col>26</xdr:col>
      <xdr:colOff>101600</xdr:colOff>
      <xdr:row>16</xdr:row>
      <xdr:rowOff>81178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77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91355</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53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170182</xdr:rowOff>
    </xdr:from>
    <xdr:to>
      <xdr:col>22</xdr:col>
      <xdr:colOff>165100</xdr:colOff>
      <xdr:row>16</xdr:row>
      <xdr:rowOff>100332</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2789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110509</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55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14799</xdr:rowOff>
    </xdr:from>
    <xdr:to>
      <xdr:col>19</xdr:col>
      <xdr:colOff>38100</xdr:colOff>
      <xdr:row>16</xdr:row>
      <xdr:rowOff>116399</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280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126576</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574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170296</xdr:rowOff>
    </xdr:from>
    <xdr:to>
      <xdr:col>15</xdr:col>
      <xdr:colOff>101600</xdr:colOff>
      <xdr:row>16</xdr:row>
      <xdr:rowOff>100446</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278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110623</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55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249072</xdr:rowOff>
    </xdr:from>
    <xdr:to>
      <xdr:col>29</xdr:col>
      <xdr:colOff>127000</xdr:colOff>
      <xdr:row>35</xdr:row>
      <xdr:rowOff>301748</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6859422"/>
          <a:ext cx="647700" cy="5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196755</xdr:rowOff>
    </xdr:from>
    <xdr:to>
      <xdr:col>26</xdr:col>
      <xdr:colOff>50800</xdr:colOff>
      <xdr:row>35</xdr:row>
      <xdr:rowOff>249072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807105"/>
          <a:ext cx="698500" cy="52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196755</xdr:rowOff>
    </xdr:from>
    <xdr:to>
      <xdr:col>22</xdr:col>
      <xdr:colOff>114300</xdr:colOff>
      <xdr:row>35</xdr:row>
      <xdr:rowOff>231307</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6807105"/>
          <a:ext cx="698500" cy="34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231307</xdr:rowOff>
    </xdr:from>
    <xdr:to>
      <xdr:col>18</xdr:col>
      <xdr:colOff>177800</xdr:colOff>
      <xdr:row>35</xdr:row>
      <xdr:rowOff>252044</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6841657"/>
          <a:ext cx="698500" cy="20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250948</xdr:rowOff>
    </xdr:from>
    <xdr:to>
      <xdr:col>29</xdr:col>
      <xdr:colOff>177800</xdr:colOff>
      <xdr:row>36</xdr:row>
      <xdr:rowOff>9648</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861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223025</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8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198272</xdr:rowOff>
    </xdr:from>
    <xdr:to>
      <xdr:col>26</xdr:col>
      <xdr:colOff>101600</xdr:colOff>
      <xdr:row>35</xdr:row>
      <xdr:rowOff>299872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808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284649</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894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145955</xdr:rowOff>
    </xdr:from>
    <xdr:to>
      <xdr:col>22</xdr:col>
      <xdr:colOff>165100</xdr:colOff>
      <xdr:row>35</xdr:row>
      <xdr:rowOff>247555</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756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257732</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52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180507</xdr:rowOff>
    </xdr:from>
    <xdr:to>
      <xdr:col>19</xdr:col>
      <xdr:colOff>38100</xdr:colOff>
      <xdr:row>35</xdr:row>
      <xdr:rowOff>282107</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790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266884</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87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201244</xdr:rowOff>
    </xdr:from>
    <xdr:to>
      <xdr:col>15</xdr:col>
      <xdr:colOff>101600</xdr:colOff>
      <xdr:row>35</xdr:row>
      <xdr:rowOff>302844</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81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287621</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89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165852</xdr:rowOff>
    </xdr:from>
    <xdr:to>
      <xdr:col>24</xdr:col>
      <xdr:colOff>63500</xdr:colOff>
      <xdr:row>34</xdr:row>
      <xdr:rowOff>169075</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5995152"/>
          <a:ext cx="8382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149187</xdr:rowOff>
    </xdr:from>
    <xdr:to>
      <xdr:col>19</xdr:col>
      <xdr:colOff>177800</xdr:colOff>
      <xdr:row>34</xdr:row>
      <xdr:rowOff>169075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2908300" y="5978487"/>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149187</xdr:rowOff>
    </xdr:from>
    <xdr:to>
      <xdr:col>15</xdr:col>
      <xdr:colOff>50800</xdr:colOff>
      <xdr:row>35</xdr:row>
      <xdr:rowOff>10930</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2019300" y="5978487"/>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170035</xdr:rowOff>
    </xdr:from>
    <xdr:to>
      <xdr:col>10</xdr:col>
      <xdr:colOff>114300</xdr:colOff>
      <xdr:row>35</xdr:row>
      <xdr:rowOff>10930</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a:off x="1130300" y="5999335"/>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115052</xdr:rowOff>
    </xdr:from>
    <xdr:to>
      <xdr:col>24</xdr:col>
      <xdr:colOff>114300</xdr:colOff>
      <xdr:row>35</xdr:row>
      <xdr:rowOff>45202</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594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137929</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579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118275</xdr:rowOff>
    </xdr:from>
    <xdr:to>
      <xdr:col>20</xdr:col>
      <xdr:colOff>38100</xdr:colOff>
      <xdr:row>35</xdr:row>
      <xdr:rowOff>48425</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594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64952</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572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98387</xdr:rowOff>
    </xdr:from>
    <xdr:to>
      <xdr:col>15</xdr:col>
      <xdr:colOff>101600</xdr:colOff>
      <xdr:row>35</xdr:row>
      <xdr:rowOff>28537</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59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45064</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570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131580</xdr:rowOff>
    </xdr:from>
    <xdr:to>
      <xdr:col>10</xdr:col>
      <xdr:colOff>165100</xdr:colOff>
      <xdr:row>35</xdr:row>
      <xdr:rowOff>61730</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59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78257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57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119235</xdr:rowOff>
    </xdr:from>
    <xdr:to>
      <xdr:col>6</xdr:col>
      <xdr:colOff>38100</xdr:colOff>
      <xdr:row>35</xdr:row>
      <xdr:rowOff>49385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594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65912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572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63064</xdr:rowOff>
    </xdr:from>
    <xdr:to>
      <xdr:col>24</xdr:col>
      <xdr:colOff>63500</xdr:colOff>
      <xdr:row>57</xdr:row>
      <xdr:rowOff>86926</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835714"/>
          <a:ext cx="838200" cy="2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86926</xdr:rowOff>
    </xdr:from>
    <xdr:to>
      <xdr:col>19</xdr:col>
      <xdr:colOff>177800</xdr:colOff>
      <xdr:row>57</xdr:row>
      <xdr:rowOff>89190</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859576"/>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89190</xdr:rowOff>
    </xdr:from>
    <xdr:to>
      <xdr:col>15</xdr:col>
      <xdr:colOff>50800</xdr:colOff>
      <xdr:row>57</xdr:row>
      <xdr:rowOff>116546</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86184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116546</xdr:rowOff>
    </xdr:from>
    <xdr:to>
      <xdr:col>10</xdr:col>
      <xdr:colOff>114300</xdr:colOff>
      <xdr:row>57</xdr:row>
      <xdr:rowOff>142672</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88919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12264</xdr:rowOff>
    </xdr:from>
    <xdr:to>
      <xdr:col>24</xdr:col>
      <xdr:colOff>114300</xdr:colOff>
      <xdr:row>57</xdr:row>
      <xdr:rowOff>113864</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78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35141</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6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36126</xdr:rowOff>
    </xdr:from>
    <xdr:to>
      <xdr:col>20</xdr:col>
      <xdr:colOff>38100</xdr:colOff>
      <xdr:row>57</xdr:row>
      <xdr:rowOff>137726</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80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154253</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58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38390</xdr:rowOff>
    </xdr:from>
    <xdr:to>
      <xdr:col>15</xdr:col>
      <xdr:colOff>101600</xdr:colOff>
      <xdr:row>57</xdr:row>
      <xdr:rowOff>139990</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81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156517</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58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65746</xdr:rowOff>
    </xdr:from>
    <xdr:to>
      <xdr:col>10</xdr:col>
      <xdr:colOff>165100</xdr:colOff>
      <xdr:row>57</xdr:row>
      <xdr:rowOff>167346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8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158473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93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91872</xdr:rowOff>
    </xdr:from>
    <xdr:to>
      <xdr:col>6</xdr:col>
      <xdr:colOff>38100</xdr:colOff>
      <xdr:row>58</xdr:row>
      <xdr:rowOff>22022</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8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38549</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63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8962</xdr:rowOff>
    </xdr:from>
    <xdr:to>
      <xdr:col>24</xdr:col>
      <xdr:colOff>63500</xdr:colOff>
      <xdr:row>74</xdr:row>
      <xdr:rowOff>114989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flipV="1">
          <a:off x="3797300" y="12353362"/>
          <a:ext cx="838200" cy="44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114989</xdr:rowOff>
    </xdr:from>
    <xdr:to>
      <xdr:col>19</xdr:col>
      <xdr:colOff>177800</xdr:colOff>
      <xdr:row>75</xdr:row>
      <xdr:rowOff>99096</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908300" y="12802289"/>
          <a:ext cx="889000" cy="15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99096</xdr:rowOff>
    </xdr:from>
    <xdr:to>
      <xdr:col>15</xdr:col>
      <xdr:colOff>50800</xdr:colOff>
      <xdr:row>78</xdr:row>
      <xdr:rowOff>10705</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2957846"/>
          <a:ext cx="889000" cy="4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10705</xdr:rowOff>
    </xdr:from>
    <xdr:to>
      <xdr:col>10</xdr:col>
      <xdr:colOff>114300</xdr:colOff>
      <xdr:row>78</xdr:row>
      <xdr:rowOff>48586</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flipV="1">
          <a:off x="1130300" y="13383805"/>
          <a:ext cx="889000" cy="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xmlns=""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129612</xdr:rowOff>
    </xdr:from>
    <xdr:to>
      <xdr:col>24</xdr:col>
      <xdr:colOff>114300</xdr:colOff>
      <xdr:row>72</xdr:row>
      <xdr:rowOff>59762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4584700" y="123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152489</xdr:rowOff>
    </xdr:from>
    <xdr:ext cx="534377"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21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64189</xdr:rowOff>
    </xdr:from>
    <xdr:to>
      <xdr:col>20</xdr:col>
      <xdr:colOff>38100</xdr:colOff>
      <xdr:row>74</xdr:row>
      <xdr:rowOff>165789</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3746500" y="127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10866</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8" y="125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48296</xdr:rowOff>
    </xdr:from>
    <xdr:to>
      <xdr:col>15</xdr:col>
      <xdr:colOff>101600</xdr:colOff>
      <xdr:row>75</xdr:row>
      <xdr:rowOff>149896</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2857500" y="129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166423</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673428" y="126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131355</xdr:rowOff>
    </xdr:from>
    <xdr:to>
      <xdr:col>10</xdr:col>
      <xdr:colOff>165100</xdr:colOff>
      <xdr:row>78</xdr:row>
      <xdr:rowOff>61505</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968500" y="133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52632</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784428" y="1342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169236</xdr:rowOff>
    </xdr:from>
    <xdr:to>
      <xdr:col>6</xdr:col>
      <xdr:colOff>38100</xdr:colOff>
      <xdr:row>78</xdr:row>
      <xdr:rowOff>99386</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1079500" y="133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90513</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895428" y="134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xmlns=""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xmlns=""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xmlns=""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54483</xdr:rowOff>
    </xdr:from>
    <xdr:to>
      <xdr:col>24</xdr:col>
      <xdr:colOff>63500</xdr:colOff>
      <xdr:row>97</xdr:row>
      <xdr:rowOff>83147</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flipV="1">
          <a:off x="3797300" y="16685133"/>
          <a:ext cx="838200" cy="2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9910</xdr:rowOff>
    </xdr:from>
    <xdr:ext cx="534377" cy="259045"/>
    <xdr:sp macro="" textlink="">
      <xdr:nvSpPr>
        <xdr:cNvPr id="237" name="扶助費平均値テキスト">
          <a:extLst>
            <a:ext uri="{FF2B5EF4-FFF2-40B4-BE49-F238E27FC236}">
              <a16:creationId xmlns:a16="http://schemas.microsoft.com/office/drawing/2014/main" xmlns="" id="{00000000-0008-0000-0600-0000ED000000}"/>
            </a:ext>
          </a:extLst>
        </xdr:cNvPr>
        <xdr:cNvSpPr txBox="1"/>
      </xdr:nvSpPr>
      <xdr:spPr>
        <a:xfrm>
          <a:off x="4686300" y="1664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83147</xdr:rowOff>
    </xdr:from>
    <xdr:to>
      <xdr:col>19</xdr:col>
      <xdr:colOff>177800</xdr:colOff>
      <xdr:row>97</xdr:row>
      <xdr:rowOff>92608</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flipV="1">
          <a:off x="2908300" y="16713797"/>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xmlns=""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2252</xdr:rowOff>
    </xdr:from>
    <xdr:ext cx="534377" cy="259045"/>
    <xdr:sp macro="" textlink="">
      <xdr:nvSpPr>
        <xdr:cNvPr id="241" name="テキスト ボックス 240">
          <a:extLst>
            <a:ext uri="{FF2B5EF4-FFF2-40B4-BE49-F238E27FC236}">
              <a16:creationId xmlns:a16="http://schemas.microsoft.com/office/drawing/2014/main" xmlns="" id="{00000000-0008-0000-0600-0000F1000000}"/>
            </a:ext>
          </a:extLst>
        </xdr:cNvPr>
        <xdr:cNvSpPr txBox="1"/>
      </xdr:nvSpPr>
      <xdr:spPr>
        <a:xfrm>
          <a:off x="3530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91402</xdr:rowOff>
    </xdr:from>
    <xdr:to>
      <xdr:col>15</xdr:col>
      <xdr:colOff>50800</xdr:colOff>
      <xdr:row>97</xdr:row>
      <xdr:rowOff>92608</xdr:rowOff>
    </xdr:to>
    <xdr:cxnSp macro="">
      <xdr:nvCxnSpPr>
        <xdr:cNvPr id="242" name="直線コネクタ 241">
          <a:extLst>
            <a:ext uri="{FF2B5EF4-FFF2-40B4-BE49-F238E27FC236}">
              <a16:creationId xmlns:a16="http://schemas.microsoft.com/office/drawing/2014/main" xmlns="" id="{00000000-0008-0000-0600-0000F2000000}"/>
            </a:ext>
          </a:extLst>
        </xdr:cNvPr>
        <xdr:cNvCxnSpPr/>
      </xdr:nvCxnSpPr>
      <xdr:spPr>
        <a:xfrm>
          <a:off x="2019300" y="16722052"/>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5529</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2641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91402</xdr:rowOff>
    </xdr:from>
    <xdr:to>
      <xdr:col>10</xdr:col>
      <xdr:colOff>114300</xdr:colOff>
      <xdr:row>97</xdr:row>
      <xdr:rowOff>162585</xdr:rowOff>
    </xdr:to>
    <xdr:cxnSp macro="">
      <xdr:nvCxnSpPr>
        <xdr:cNvPr id="245" name="直線コネクタ 244">
          <a:extLst>
            <a:ext uri="{FF2B5EF4-FFF2-40B4-BE49-F238E27FC236}">
              <a16:creationId xmlns:a16="http://schemas.microsoft.com/office/drawing/2014/main" xmlns="" id="{00000000-0008-0000-0600-0000F5000000}"/>
            </a:ext>
          </a:extLst>
        </xdr:cNvPr>
        <xdr:cNvCxnSpPr/>
      </xdr:nvCxnSpPr>
      <xdr:spPr>
        <a:xfrm flipV="1">
          <a:off x="1130300" y="16722052"/>
          <a:ext cx="8890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14228</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1752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xmlns=""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76877</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863111" y="1687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3683</xdr:rowOff>
    </xdr:from>
    <xdr:to>
      <xdr:col>24</xdr:col>
      <xdr:colOff>114300</xdr:colOff>
      <xdr:row>97</xdr:row>
      <xdr:rowOff>105283</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4584700" y="1663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26560</xdr:rowOff>
    </xdr:from>
    <xdr:ext cx="534377" cy="259045"/>
    <xdr:sp macro="" textlink="">
      <xdr:nvSpPr>
        <xdr:cNvPr id="256" name="扶助費該当値テキスト">
          <a:extLst>
            <a:ext uri="{FF2B5EF4-FFF2-40B4-BE49-F238E27FC236}">
              <a16:creationId xmlns:a16="http://schemas.microsoft.com/office/drawing/2014/main" xmlns="" id="{00000000-0008-0000-0600-000000010000}"/>
            </a:ext>
          </a:extLst>
        </xdr:cNvPr>
        <xdr:cNvSpPr txBox="1"/>
      </xdr:nvSpPr>
      <xdr:spPr>
        <a:xfrm>
          <a:off x="4686300" y="164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32347</xdr:rowOff>
    </xdr:from>
    <xdr:to>
      <xdr:col>20</xdr:col>
      <xdr:colOff>38100</xdr:colOff>
      <xdr:row>97</xdr:row>
      <xdr:rowOff>133947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3746500" y="1666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150474</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3530111" y="164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41808</xdr:rowOff>
    </xdr:from>
    <xdr:to>
      <xdr:col>15</xdr:col>
      <xdr:colOff>101600</xdr:colOff>
      <xdr:row>97</xdr:row>
      <xdr:rowOff>143408</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2857500" y="166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159935</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2641111" y="1644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40602</xdr:rowOff>
    </xdr:from>
    <xdr:to>
      <xdr:col>10</xdr:col>
      <xdr:colOff>165100</xdr:colOff>
      <xdr:row>97</xdr:row>
      <xdr:rowOff>142202</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968500" y="166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158729</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1752111" y="1644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111785</xdr:rowOff>
    </xdr:from>
    <xdr:to>
      <xdr:col>6</xdr:col>
      <xdr:colOff>38100</xdr:colOff>
      <xdr:row>98</xdr:row>
      <xdr:rowOff>41935</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1079500" y="167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58462</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863111" y="1651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139156</xdr:rowOff>
    </xdr:from>
    <xdr:to>
      <xdr:col>55</xdr:col>
      <xdr:colOff>0</xdr:colOff>
      <xdr:row>36</xdr:row>
      <xdr:rowOff>148049</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9639300" y="6139906"/>
          <a:ext cx="838200" cy="18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139156</xdr:rowOff>
    </xdr:from>
    <xdr:to>
      <xdr:col>50</xdr:col>
      <xdr:colOff>114300</xdr:colOff>
      <xdr:row>36</xdr:row>
      <xdr:rowOff>151359</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flipV="1">
          <a:off x="8750300" y="6139906"/>
          <a:ext cx="889000" cy="18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151359</xdr:rowOff>
    </xdr:from>
    <xdr:to>
      <xdr:col>45</xdr:col>
      <xdr:colOff>177800</xdr:colOff>
      <xdr:row>37</xdr:row>
      <xdr:rowOff>19794</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7861300" y="6323559"/>
          <a:ext cx="889000" cy="3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31137</xdr:rowOff>
    </xdr:from>
    <xdr:to>
      <xdr:col>41</xdr:col>
      <xdr:colOff>50800</xdr:colOff>
      <xdr:row>37</xdr:row>
      <xdr:rowOff>19794</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a:off x="6972300" y="6203337"/>
          <a:ext cx="889000" cy="16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97249</xdr:rowOff>
    </xdr:from>
    <xdr:to>
      <xdr:col>55</xdr:col>
      <xdr:colOff>50800</xdr:colOff>
      <xdr:row>37</xdr:row>
      <xdr:rowOff>27399</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62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75676</xdr:rowOff>
    </xdr:from>
    <xdr:ext cx="534377"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62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88356</xdr:rowOff>
    </xdr:from>
    <xdr:to>
      <xdr:col>50</xdr:col>
      <xdr:colOff>165100</xdr:colOff>
      <xdr:row>36</xdr:row>
      <xdr:rowOff>18506</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608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35033</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72111" y="586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100559</xdr:rowOff>
    </xdr:from>
    <xdr:to>
      <xdr:col>46</xdr:col>
      <xdr:colOff>38100</xdr:colOff>
      <xdr:row>37</xdr:row>
      <xdr:rowOff>30709</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2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21836</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3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140444</xdr:rowOff>
    </xdr:from>
    <xdr:to>
      <xdr:col>41</xdr:col>
      <xdr:colOff>101600</xdr:colOff>
      <xdr:row>37</xdr:row>
      <xdr:rowOff>70594</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3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61721</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4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151787</xdr:rowOff>
    </xdr:from>
    <xdr:to>
      <xdr:col>36</xdr:col>
      <xdr:colOff>165100</xdr:colOff>
      <xdr:row>36</xdr:row>
      <xdr:rowOff>81937</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1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98464</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59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xmlns=""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xmlns=""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xmlns=""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132857</xdr:rowOff>
    </xdr:from>
    <xdr:to>
      <xdr:col>55</xdr:col>
      <xdr:colOff>0</xdr:colOff>
      <xdr:row>58</xdr:row>
      <xdr:rowOff>82904</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9639300" y="9905507"/>
          <a:ext cx="838200" cy="12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a:extLst>
            <a:ext uri="{FF2B5EF4-FFF2-40B4-BE49-F238E27FC236}">
              <a16:creationId xmlns:a16="http://schemas.microsoft.com/office/drawing/2014/main" xmlns="" id="{00000000-0008-0000-0600-000061010000}"/>
            </a:ext>
          </a:extLst>
        </xdr:cNvPr>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82904</xdr:rowOff>
    </xdr:from>
    <xdr:to>
      <xdr:col>50</xdr:col>
      <xdr:colOff>114300</xdr:colOff>
      <xdr:row>58</xdr:row>
      <xdr:rowOff>118425</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8750300" y="10027004"/>
          <a:ext cx="889000" cy="3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69452</xdr:rowOff>
    </xdr:from>
    <xdr:to>
      <xdr:col>45</xdr:col>
      <xdr:colOff>177800</xdr:colOff>
      <xdr:row>58</xdr:row>
      <xdr:rowOff>118425</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a:off x="7861300" y="10013552"/>
          <a:ext cx="889000" cy="4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78378</xdr:rowOff>
    </xdr:from>
    <xdr:to>
      <xdr:col>41</xdr:col>
      <xdr:colOff>50800</xdr:colOff>
      <xdr:row>58</xdr:row>
      <xdr:rowOff>69452</xdr:rowOff>
    </xdr:to>
    <xdr:cxnSp macro="">
      <xdr:nvCxnSpPr>
        <xdr:cNvPr id="361" name="直線コネクタ 360">
          <a:extLst>
            <a:ext uri="{FF2B5EF4-FFF2-40B4-BE49-F238E27FC236}">
              <a16:creationId xmlns:a16="http://schemas.microsoft.com/office/drawing/2014/main" xmlns="" id="{00000000-0008-0000-0600-000069010000}"/>
            </a:ext>
          </a:extLst>
        </xdr:cNvPr>
        <xdr:cNvCxnSpPr/>
      </xdr:nvCxnSpPr>
      <xdr:spPr>
        <a:xfrm>
          <a:off x="6972300" y="9851028"/>
          <a:ext cx="889000" cy="16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82057</xdr:rowOff>
    </xdr:from>
    <xdr:to>
      <xdr:col>55</xdr:col>
      <xdr:colOff>50800</xdr:colOff>
      <xdr:row>58</xdr:row>
      <xdr:rowOff>12207</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10426700" y="98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104934</xdr:rowOff>
    </xdr:from>
    <xdr:ext cx="534377" cy="259045"/>
    <xdr:sp macro="" textlink="">
      <xdr:nvSpPr>
        <xdr:cNvPr id="372" name="普通建設事業費該当値テキスト">
          <a:extLst>
            <a:ext uri="{FF2B5EF4-FFF2-40B4-BE49-F238E27FC236}">
              <a16:creationId xmlns:a16="http://schemas.microsoft.com/office/drawing/2014/main" xmlns="" id="{00000000-0008-0000-0600-000074010000}"/>
            </a:ext>
          </a:extLst>
        </xdr:cNvPr>
        <xdr:cNvSpPr txBox="1"/>
      </xdr:nvSpPr>
      <xdr:spPr>
        <a:xfrm>
          <a:off x="10528300" y="970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32104</xdr:rowOff>
    </xdr:from>
    <xdr:to>
      <xdr:col>50</xdr:col>
      <xdr:colOff>165100</xdr:colOff>
      <xdr:row>58</xdr:row>
      <xdr:rowOff>133704</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9588500" y="997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124831</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9372111" y="1006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67625</xdr:rowOff>
    </xdr:from>
    <xdr:to>
      <xdr:col>46</xdr:col>
      <xdr:colOff>38100</xdr:colOff>
      <xdr:row>58</xdr:row>
      <xdr:rowOff>169225</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8699500" y="1001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160352</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8483111" y="1010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18652</xdr:rowOff>
    </xdr:from>
    <xdr:to>
      <xdr:col>41</xdr:col>
      <xdr:colOff>101600</xdr:colOff>
      <xdr:row>58</xdr:row>
      <xdr:rowOff>120252</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7810500" y="99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111379</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7594111" y="100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27578</xdr:rowOff>
    </xdr:from>
    <xdr:to>
      <xdr:col>36</xdr:col>
      <xdr:colOff>165100</xdr:colOff>
      <xdr:row>57</xdr:row>
      <xdr:rowOff>129178</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6921500" y="98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145705</xdr:rowOff>
    </xdr:from>
    <xdr:ext cx="534377"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6705111" y="957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129372</xdr:rowOff>
    </xdr:from>
    <xdr:to>
      <xdr:col>55</xdr:col>
      <xdr:colOff>0</xdr:colOff>
      <xdr:row>78</xdr:row>
      <xdr:rowOff>136838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9639300" y="13502472"/>
          <a:ext cx="838200" cy="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135731</xdr:rowOff>
    </xdr:from>
    <xdr:to>
      <xdr:col>50</xdr:col>
      <xdr:colOff>114300</xdr:colOff>
      <xdr:row>78</xdr:row>
      <xdr:rowOff>136838</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8750300" y="13508831"/>
          <a:ext cx="889000" cy="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82761</xdr:rowOff>
    </xdr:from>
    <xdr:to>
      <xdr:col>45</xdr:col>
      <xdr:colOff>177800</xdr:colOff>
      <xdr:row>78</xdr:row>
      <xdr:rowOff>135731</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7861300" y="13455861"/>
          <a:ext cx="889000" cy="5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139348</xdr:rowOff>
    </xdr:from>
    <xdr:to>
      <xdr:col>41</xdr:col>
      <xdr:colOff>50800</xdr:colOff>
      <xdr:row>78</xdr:row>
      <xdr:rowOff>82761</xdr:rowOff>
    </xdr:to>
    <xdr:cxnSp macro="">
      <xdr:nvCxnSpPr>
        <xdr:cNvPr id="416" name="直線コネクタ 415">
          <a:extLst>
            <a:ext uri="{FF2B5EF4-FFF2-40B4-BE49-F238E27FC236}">
              <a16:creationId xmlns:a16="http://schemas.microsoft.com/office/drawing/2014/main" xmlns="" id="{00000000-0008-0000-0600-0000A0010000}"/>
            </a:ext>
          </a:extLst>
        </xdr:cNvPr>
        <xdr:cNvCxnSpPr/>
      </xdr:nvCxnSpPr>
      <xdr:spPr>
        <a:xfrm>
          <a:off x="6972300" y="13340998"/>
          <a:ext cx="889000" cy="1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xmlns=""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85363</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05111" y="134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78572</xdr:rowOff>
    </xdr:from>
    <xdr:to>
      <xdr:col>55</xdr:col>
      <xdr:colOff>50800</xdr:colOff>
      <xdr:row>79</xdr:row>
      <xdr:rowOff>8722</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10426700" y="134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164949</xdr:rowOff>
    </xdr:from>
    <xdr:ext cx="469744" cy="259045"/>
    <xdr:sp macro="" textlink="">
      <xdr:nvSpPr>
        <xdr:cNvPr id="427" name="普通建設事業費 （ うち新規整備　）該当値テキスト">
          <a:extLst>
            <a:ext uri="{FF2B5EF4-FFF2-40B4-BE49-F238E27FC236}">
              <a16:creationId xmlns:a16="http://schemas.microsoft.com/office/drawing/2014/main" xmlns="" id="{00000000-0008-0000-0600-0000AB010000}"/>
            </a:ext>
          </a:extLst>
        </xdr:cNvPr>
        <xdr:cNvSpPr txBox="1"/>
      </xdr:nvSpPr>
      <xdr:spPr>
        <a:xfrm>
          <a:off x="10528300" y="133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86038</xdr:rowOff>
    </xdr:from>
    <xdr:to>
      <xdr:col>50</xdr:col>
      <xdr:colOff>165100</xdr:colOff>
      <xdr:row>79</xdr:row>
      <xdr:rowOff>16188</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9588500" y="134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7315</xdr:rowOff>
    </xdr:from>
    <xdr:ext cx="378565"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9450017" y="13551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84931</xdr:rowOff>
    </xdr:from>
    <xdr:to>
      <xdr:col>46</xdr:col>
      <xdr:colOff>38100</xdr:colOff>
      <xdr:row>79</xdr:row>
      <xdr:rowOff>15081</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8699500" y="1345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6208</xdr:rowOff>
    </xdr:from>
    <xdr:ext cx="378565"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8561017" y="13550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31961</xdr:rowOff>
    </xdr:from>
    <xdr:to>
      <xdr:col>41</xdr:col>
      <xdr:colOff>101600</xdr:colOff>
      <xdr:row>78</xdr:row>
      <xdr:rowOff>133561</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7810500" y="134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124688</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7594111" y="1349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88548</xdr:rowOff>
    </xdr:from>
    <xdr:to>
      <xdr:col>36</xdr:col>
      <xdr:colOff>165100</xdr:colOff>
      <xdr:row>78</xdr:row>
      <xdr:rowOff>18698</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6921500" y="1329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35225</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705111" y="1306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xmlns=""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xmlns=""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xmlns=""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118656</xdr:rowOff>
    </xdr:from>
    <xdr:to>
      <xdr:col>55</xdr:col>
      <xdr:colOff>0</xdr:colOff>
      <xdr:row>96</xdr:row>
      <xdr:rowOff>154839</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9639300" y="16234956"/>
          <a:ext cx="838200" cy="37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a:extLst>
            <a:ext uri="{FF2B5EF4-FFF2-40B4-BE49-F238E27FC236}">
              <a16:creationId xmlns:a16="http://schemas.microsoft.com/office/drawing/2014/main" xmlns="" id="{00000000-0008-0000-0600-0000D1010000}"/>
            </a:ext>
          </a:extLst>
        </xdr:cNvPr>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154839</xdr:rowOff>
    </xdr:from>
    <xdr:to>
      <xdr:col>50</xdr:col>
      <xdr:colOff>114300</xdr:colOff>
      <xdr:row>97</xdr:row>
      <xdr:rowOff>127215</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8750300" y="16614039"/>
          <a:ext cx="889000" cy="14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112992</xdr:rowOff>
    </xdr:from>
    <xdr:to>
      <xdr:col>45</xdr:col>
      <xdr:colOff>177800</xdr:colOff>
      <xdr:row>97</xdr:row>
      <xdr:rowOff>127215</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7861300" y="16743642"/>
          <a:ext cx="889000" cy="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111289</xdr:rowOff>
    </xdr:from>
    <xdr:to>
      <xdr:col>41</xdr:col>
      <xdr:colOff>50800</xdr:colOff>
      <xdr:row>97</xdr:row>
      <xdr:rowOff>112992</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6972300" y="16741939"/>
          <a:ext cx="889000" cy="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67856</xdr:rowOff>
    </xdr:from>
    <xdr:to>
      <xdr:col>55</xdr:col>
      <xdr:colOff>50800</xdr:colOff>
      <xdr:row>94</xdr:row>
      <xdr:rowOff>169456</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10426700" y="161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90733</xdr:rowOff>
    </xdr:from>
    <xdr:ext cx="534377" cy="259045"/>
    <xdr:sp macro="" textlink="">
      <xdr:nvSpPr>
        <xdr:cNvPr id="484" name="普通建設事業費 （ うち更新整備　）該当値テキスト">
          <a:extLst>
            <a:ext uri="{FF2B5EF4-FFF2-40B4-BE49-F238E27FC236}">
              <a16:creationId xmlns:a16="http://schemas.microsoft.com/office/drawing/2014/main" xmlns="" id="{00000000-0008-0000-0600-0000E4010000}"/>
            </a:ext>
          </a:extLst>
        </xdr:cNvPr>
        <xdr:cNvSpPr txBox="1"/>
      </xdr:nvSpPr>
      <xdr:spPr>
        <a:xfrm>
          <a:off x="10528300" y="1603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104039</xdr:rowOff>
    </xdr:from>
    <xdr:to>
      <xdr:col>50</xdr:col>
      <xdr:colOff>165100</xdr:colOff>
      <xdr:row>97</xdr:row>
      <xdr:rowOff>34189</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9588500" y="1656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50716</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9372111" y="163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76415</xdr:rowOff>
    </xdr:from>
    <xdr:to>
      <xdr:col>46</xdr:col>
      <xdr:colOff>38100</xdr:colOff>
      <xdr:row>98</xdr:row>
      <xdr:rowOff>6565</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8699500" y="1670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169142</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483111" y="1679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62192</xdr:rowOff>
    </xdr:from>
    <xdr:to>
      <xdr:col>41</xdr:col>
      <xdr:colOff>101600</xdr:colOff>
      <xdr:row>97</xdr:row>
      <xdr:rowOff>163792</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78105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154919</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594111" y="167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60489</xdr:rowOff>
    </xdr:from>
    <xdr:to>
      <xdr:col>36</xdr:col>
      <xdr:colOff>165100</xdr:colOff>
      <xdr:row>97</xdr:row>
      <xdr:rowOff>162089</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6921500" y="166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153216</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6705111" y="1678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xmlns=""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xmlns=""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xmlns=""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39205</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flipV="1">
          <a:off x="15481300" y="6725755"/>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xmlns=""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41313</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4592300" y="6727863"/>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34951</xdr:rowOff>
    </xdr:from>
    <xdr:to>
      <xdr:col>76</xdr:col>
      <xdr:colOff>114300</xdr:colOff>
      <xdr:row>39</xdr:row>
      <xdr:rowOff>41313</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a:off x="13703300" y="6721501"/>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34951</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flipV="1">
          <a:off x="12814300" y="6721501"/>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159855</xdr:rowOff>
    </xdr:from>
    <xdr:to>
      <xdr:col>85</xdr:col>
      <xdr:colOff>177800</xdr:colOff>
      <xdr:row>39</xdr:row>
      <xdr:rowOff>90005</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6268700" y="66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78565" cy="259045"/>
    <xdr:sp macro="" textlink="">
      <xdr:nvSpPr>
        <xdr:cNvPr id="541" name="災害復旧事業費該当値テキスト">
          <a:extLst>
            <a:ext uri="{FF2B5EF4-FFF2-40B4-BE49-F238E27FC236}">
              <a16:creationId xmlns:a16="http://schemas.microsoft.com/office/drawing/2014/main" xmlns="" id="{00000000-0008-0000-0600-00001D020000}"/>
            </a:ext>
          </a:extLst>
        </xdr:cNvPr>
        <xdr:cNvSpPr txBox="1"/>
      </xdr:nvSpPr>
      <xdr:spPr>
        <a:xfrm>
          <a:off x="16370300" y="66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161963</xdr:rowOff>
    </xdr:from>
    <xdr:to>
      <xdr:col>76</xdr:col>
      <xdr:colOff>165100</xdr:colOff>
      <xdr:row>39</xdr:row>
      <xdr:rowOff>92113</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4541500" y="66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83240</xdr:rowOff>
    </xdr:from>
    <xdr:ext cx="378565"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403017" y="6769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155601</xdr:rowOff>
    </xdr:from>
    <xdr:to>
      <xdr:col>72</xdr:col>
      <xdr:colOff>38100</xdr:colOff>
      <xdr:row>39</xdr:row>
      <xdr:rowOff>85751</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3652500" y="66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76878</xdr:rowOff>
    </xdr:from>
    <xdr:ext cx="378565"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514017" y="676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xmlns=""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xmlns=""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xmlns=""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xmlns=""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xmlns=""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xmlns=""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xmlns=""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141333</xdr:rowOff>
    </xdr:from>
    <xdr:to>
      <xdr:col>85</xdr:col>
      <xdr:colOff>127000</xdr:colOff>
      <xdr:row>73</xdr:row>
      <xdr:rowOff>142411</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flipV="1">
          <a:off x="15481300" y="12657183"/>
          <a:ext cx="8382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a:extLst>
            <a:ext uri="{FF2B5EF4-FFF2-40B4-BE49-F238E27FC236}">
              <a16:creationId xmlns:a16="http://schemas.microsoft.com/office/drawing/2014/main" xmlns="" id="{00000000-0008-0000-0600-000076020000}"/>
            </a:ext>
          </a:extLst>
        </xdr:cNvPr>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142411</xdr:rowOff>
    </xdr:from>
    <xdr:to>
      <xdr:col>81</xdr:col>
      <xdr:colOff>50800</xdr:colOff>
      <xdr:row>75</xdr:row>
      <xdr:rowOff>65584</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4592300" y="12658261"/>
          <a:ext cx="889000" cy="26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65584</xdr:rowOff>
    </xdr:from>
    <xdr:to>
      <xdr:col>76</xdr:col>
      <xdr:colOff>114300</xdr:colOff>
      <xdr:row>75</xdr:row>
      <xdr:rowOff>112301</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3703300" y="12924334"/>
          <a:ext cx="889000" cy="4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112301</xdr:rowOff>
    </xdr:from>
    <xdr:to>
      <xdr:col>71</xdr:col>
      <xdr:colOff>177800</xdr:colOff>
      <xdr:row>75</xdr:row>
      <xdr:rowOff>143325</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flipV="1">
          <a:off x="12814300" y="1297105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90533</xdr:rowOff>
    </xdr:from>
    <xdr:to>
      <xdr:col>85</xdr:col>
      <xdr:colOff>177800</xdr:colOff>
      <xdr:row>74</xdr:row>
      <xdr:rowOff>20683</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6268700" y="1260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113410</xdr:rowOff>
    </xdr:from>
    <xdr:ext cx="534377" cy="259045"/>
    <xdr:sp macro="" textlink="">
      <xdr:nvSpPr>
        <xdr:cNvPr id="649" name="公債費該当値テキスト">
          <a:extLst>
            <a:ext uri="{FF2B5EF4-FFF2-40B4-BE49-F238E27FC236}">
              <a16:creationId xmlns:a16="http://schemas.microsoft.com/office/drawing/2014/main" xmlns="" id="{00000000-0008-0000-0600-000089020000}"/>
            </a:ext>
          </a:extLst>
        </xdr:cNvPr>
        <xdr:cNvSpPr txBox="1"/>
      </xdr:nvSpPr>
      <xdr:spPr>
        <a:xfrm>
          <a:off x="16370300" y="1245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91611</xdr:rowOff>
    </xdr:from>
    <xdr:to>
      <xdr:col>81</xdr:col>
      <xdr:colOff>101600</xdr:colOff>
      <xdr:row>74</xdr:row>
      <xdr:rowOff>21761</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5430500" y="126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38288</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14111" y="123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14784</xdr:rowOff>
    </xdr:from>
    <xdr:to>
      <xdr:col>76</xdr:col>
      <xdr:colOff>165100</xdr:colOff>
      <xdr:row>75</xdr:row>
      <xdr:rowOff>116384</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4541500" y="128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132911</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325111" y="1264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61501</xdr:rowOff>
    </xdr:from>
    <xdr:to>
      <xdr:col>72</xdr:col>
      <xdr:colOff>38100</xdr:colOff>
      <xdr:row>75</xdr:row>
      <xdr:rowOff>163100</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3652500" y="12920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8178</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3436111" y="126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92525</xdr:rowOff>
    </xdr:from>
    <xdr:to>
      <xdr:col>67</xdr:col>
      <xdr:colOff>101600</xdr:colOff>
      <xdr:row>76</xdr:row>
      <xdr:rowOff>22675</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2763500" y="129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13802</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547111" y="130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53902</xdr:rowOff>
    </xdr:from>
    <xdr:to>
      <xdr:col>85</xdr:col>
      <xdr:colOff>127000</xdr:colOff>
      <xdr:row>98</xdr:row>
      <xdr:rowOff>81060</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5481300" y="16856002"/>
          <a:ext cx="838200" cy="2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169180</xdr:rowOff>
    </xdr:from>
    <xdr:to>
      <xdr:col>81</xdr:col>
      <xdr:colOff>50800</xdr:colOff>
      <xdr:row>98</xdr:row>
      <xdr:rowOff>81060</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4592300" y="16799830"/>
          <a:ext cx="889000" cy="8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169180</xdr:rowOff>
    </xdr:from>
    <xdr:to>
      <xdr:col>76</xdr:col>
      <xdr:colOff>114300</xdr:colOff>
      <xdr:row>98</xdr:row>
      <xdr:rowOff>29735</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679983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118019</xdr:rowOff>
    </xdr:from>
    <xdr:to>
      <xdr:col>71</xdr:col>
      <xdr:colOff>177800</xdr:colOff>
      <xdr:row>98</xdr:row>
      <xdr:rowOff>29735</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2814300" y="16748669"/>
          <a:ext cx="889000" cy="8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3102</xdr:rowOff>
    </xdr:from>
    <xdr:to>
      <xdr:col>85</xdr:col>
      <xdr:colOff>177800</xdr:colOff>
      <xdr:row>98</xdr:row>
      <xdr:rowOff>104702</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8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113578</xdr:rowOff>
    </xdr:from>
    <xdr:ext cx="469744"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74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30260</xdr:rowOff>
    </xdr:from>
    <xdr:to>
      <xdr:col>81</xdr:col>
      <xdr:colOff>101600</xdr:colOff>
      <xdr:row>98</xdr:row>
      <xdr:rowOff>131860</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8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122987</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46428" y="1692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118380</xdr:rowOff>
    </xdr:from>
    <xdr:to>
      <xdr:col>76</xdr:col>
      <xdr:colOff>165100</xdr:colOff>
      <xdr:row>98</xdr:row>
      <xdr:rowOff>48530</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7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65057</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25111" y="1652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150385</xdr:rowOff>
    </xdr:from>
    <xdr:to>
      <xdr:col>72</xdr:col>
      <xdr:colOff>38100</xdr:colOff>
      <xdr:row>98</xdr:row>
      <xdr:rowOff>80535</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78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71662</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36111" y="1687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67219</xdr:rowOff>
    </xdr:from>
    <xdr:to>
      <xdr:col>67</xdr:col>
      <xdr:colOff>101600</xdr:colOff>
      <xdr:row>97</xdr:row>
      <xdr:rowOff>168819</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6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13896</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47111" y="1647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72720</xdr:rowOff>
    </xdr:from>
    <xdr:to>
      <xdr:col>116</xdr:col>
      <xdr:colOff>63500</xdr:colOff>
      <xdr:row>57</xdr:row>
      <xdr:rowOff>75692</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1323300" y="984537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75601</xdr:rowOff>
    </xdr:from>
    <xdr:to>
      <xdr:col>111</xdr:col>
      <xdr:colOff>177800</xdr:colOff>
      <xdr:row>57</xdr:row>
      <xdr:rowOff>75692</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0434300" y="984825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75372</xdr:rowOff>
    </xdr:from>
    <xdr:to>
      <xdr:col>107</xdr:col>
      <xdr:colOff>50800</xdr:colOff>
      <xdr:row>57</xdr:row>
      <xdr:rowOff>75601</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a:off x="19545300" y="984802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75372</xdr:rowOff>
    </xdr:from>
    <xdr:to>
      <xdr:col>102</xdr:col>
      <xdr:colOff>114300</xdr:colOff>
      <xdr:row>57</xdr:row>
      <xdr:rowOff>78527</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18656300" y="9848022"/>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21920</xdr:rowOff>
    </xdr:from>
    <xdr:to>
      <xdr:col>116</xdr:col>
      <xdr:colOff>114300</xdr:colOff>
      <xdr:row>57</xdr:row>
      <xdr:rowOff>123520</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97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44797</xdr:rowOff>
    </xdr:from>
    <xdr:ext cx="469744"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964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24892</xdr:rowOff>
    </xdr:from>
    <xdr:to>
      <xdr:col>112</xdr:col>
      <xdr:colOff>38100</xdr:colOff>
      <xdr:row>57</xdr:row>
      <xdr:rowOff>126492</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9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117619</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088428" y="98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24801</xdr:rowOff>
    </xdr:from>
    <xdr:to>
      <xdr:col>107</xdr:col>
      <xdr:colOff>101600</xdr:colOff>
      <xdr:row>57</xdr:row>
      <xdr:rowOff>126401</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979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117528</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199428" y="989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24572</xdr:rowOff>
    </xdr:from>
    <xdr:to>
      <xdr:col>102</xdr:col>
      <xdr:colOff>165100</xdr:colOff>
      <xdr:row>57</xdr:row>
      <xdr:rowOff>126172</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979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117299</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310428" y="988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27727</xdr:rowOff>
    </xdr:from>
    <xdr:to>
      <xdr:col>98</xdr:col>
      <xdr:colOff>38100</xdr:colOff>
      <xdr:row>57</xdr:row>
      <xdr:rowOff>129327</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98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120454</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21428" y="98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xmlns=""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xmlns=""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xmlns=""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90388</xdr:rowOff>
    </xdr:from>
    <xdr:to>
      <xdr:col>116</xdr:col>
      <xdr:colOff>63500</xdr:colOff>
      <xdr:row>73</xdr:row>
      <xdr:rowOff>142476</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1323300" y="12606238"/>
          <a:ext cx="8382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xmlns=""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142476</xdr:rowOff>
    </xdr:from>
    <xdr:to>
      <xdr:col>111</xdr:col>
      <xdr:colOff>177800</xdr:colOff>
      <xdr:row>74</xdr:row>
      <xdr:rowOff>14819</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0434300" y="12658326"/>
          <a:ext cx="889000" cy="4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14819</xdr:rowOff>
    </xdr:from>
    <xdr:to>
      <xdr:col>107</xdr:col>
      <xdr:colOff>50800</xdr:colOff>
      <xdr:row>74</xdr:row>
      <xdr:rowOff>42055</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9545300" y="12702119"/>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42055</xdr:rowOff>
    </xdr:from>
    <xdr:to>
      <xdr:col>102</xdr:col>
      <xdr:colOff>114300</xdr:colOff>
      <xdr:row>74</xdr:row>
      <xdr:rowOff>45941</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18656300" y="12729355"/>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39588</xdr:rowOff>
    </xdr:from>
    <xdr:to>
      <xdr:col>116</xdr:col>
      <xdr:colOff>114300</xdr:colOff>
      <xdr:row>73</xdr:row>
      <xdr:rowOff>141188</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2110700" y="1255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62465</xdr:rowOff>
    </xdr:from>
    <xdr:ext cx="534377" cy="259045"/>
    <xdr:sp macro="" textlink="">
      <xdr:nvSpPr>
        <xdr:cNvPr id="875" name="繰出金該当値テキスト">
          <a:extLst>
            <a:ext uri="{FF2B5EF4-FFF2-40B4-BE49-F238E27FC236}">
              <a16:creationId xmlns:a16="http://schemas.microsoft.com/office/drawing/2014/main" xmlns="" id="{00000000-0008-0000-0600-00006B030000}"/>
            </a:ext>
          </a:extLst>
        </xdr:cNvPr>
        <xdr:cNvSpPr txBox="1"/>
      </xdr:nvSpPr>
      <xdr:spPr>
        <a:xfrm>
          <a:off x="22212300" y="1240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91676</xdr:rowOff>
    </xdr:from>
    <xdr:to>
      <xdr:col>112</xdr:col>
      <xdr:colOff>38100</xdr:colOff>
      <xdr:row>74</xdr:row>
      <xdr:rowOff>21826</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1272500" y="1260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38353</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056111" y="123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135469</xdr:rowOff>
    </xdr:from>
    <xdr:to>
      <xdr:col>107</xdr:col>
      <xdr:colOff>101600</xdr:colOff>
      <xdr:row>74</xdr:row>
      <xdr:rowOff>65619</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0383500" y="126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82146</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167111" y="124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162705</xdr:rowOff>
    </xdr:from>
    <xdr:to>
      <xdr:col>102</xdr:col>
      <xdr:colOff>165100</xdr:colOff>
      <xdr:row>74</xdr:row>
      <xdr:rowOff>92855</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9494500" y="1267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109382</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278111" y="1245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166591</xdr:rowOff>
    </xdr:from>
    <xdr:to>
      <xdr:col>98</xdr:col>
      <xdr:colOff>38100</xdr:colOff>
      <xdr:row>74</xdr:row>
      <xdr:rowOff>96741</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8605500" y="126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113268</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389111" y="124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xmlns=""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xmlns=""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xmlns=""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xmlns=""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歳出決算総額ベースでの住民一人あたりコストは約４</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類似団体平均を上回る項目は、人件費、物件費、維持補修費、扶助費、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貸付金、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繰出金である。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人件費は、一人あたり約６万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千円で、類似団体平均を約６千円上回っている。引き続き、定員管理適正化計画に基づく人員削減や業務の効率化による時間外勤務手当の削減等に取り組む。</a:t>
          </a:r>
          <a:endParaRPr lang="ja-JP" altLang="ja-JP" sz="1100">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維持補修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費は、一人あたり約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千円で、類似団体平均を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約８千円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上回っている。これは、</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老朽化した公共施設</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修繕</a:t>
          </a:r>
          <a:r>
            <a:rPr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によるところが大きい。</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公債費は、一人あたり約６万円で、類似団体平均を約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万円上回っている。これは、繰上償還によるところが大きい。</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繰出金は、一人あたり約６万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４千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円で、類似団体平均を約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千円上回っている。これは、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介護保険や後期高齢者医療等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の特別会計への繰出金によるところが大きい。各特別会計についても、引き続き歳出削減に取り組み縮減を図る。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76,853
76,051
240.27
39,190,826
36,902,365
1,856,196
21,196,843
35,803,828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159512</xdr:rowOff>
    </xdr:from>
    <xdr:to>
      <xdr:col>24</xdr:col>
      <xdr:colOff>63500</xdr:colOff>
      <xdr:row>37</xdr:row>
      <xdr:rowOff>105410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331712"/>
          <a:ext cx="8382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157607</xdr:rowOff>
    </xdr:from>
    <xdr:to>
      <xdr:col>19</xdr:col>
      <xdr:colOff>177800</xdr:colOff>
      <xdr:row>36</xdr:row>
      <xdr:rowOff>159512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32980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157607</xdr:rowOff>
    </xdr:from>
    <xdr:to>
      <xdr:col>15</xdr:col>
      <xdr:colOff>50800</xdr:colOff>
      <xdr:row>36</xdr:row>
      <xdr:rowOff>162179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3298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93218</xdr:rowOff>
    </xdr:from>
    <xdr:to>
      <xdr:col>10</xdr:col>
      <xdr:colOff>114300</xdr:colOff>
      <xdr:row>36</xdr:row>
      <xdr:rowOff>162179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265418"/>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54610</xdr:rowOff>
    </xdr:from>
    <xdr:to>
      <xdr:col>24</xdr:col>
      <xdr:colOff>114300</xdr:colOff>
      <xdr:row>37</xdr:row>
      <xdr:rowOff>156210</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33037</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108712</xdr:rowOff>
    </xdr:from>
    <xdr:to>
      <xdr:col>20</xdr:col>
      <xdr:colOff>38100</xdr:colOff>
      <xdr:row>37</xdr:row>
      <xdr:rowOff>38862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29989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106807</xdr:rowOff>
    </xdr:from>
    <xdr:to>
      <xdr:col>15</xdr:col>
      <xdr:colOff>101600</xdr:colOff>
      <xdr:row>37</xdr:row>
      <xdr:rowOff>36957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28084</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111379</xdr:rowOff>
    </xdr:from>
    <xdr:to>
      <xdr:col>10</xdr:col>
      <xdr:colOff>165100</xdr:colOff>
      <xdr:row>37</xdr:row>
      <xdr:rowOff>41529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32656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3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42418</xdr:rowOff>
    </xdr:from>
    <xdr:to>
      <xdr:col>6</xdr:col>
      <xdr:colOff>38100</xdr:colOff>
      <xdr:row>36</xdr:row>
      <xdr:rowOff>144018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135145</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125124</xdr:rowOff>
    </xdr:from>
    <xdr:to>
      <xdr:col>24</xdr:col>
      <xdr:colOff>63500</xdr:colOff>
      <xdr:row>57</xdr:row>
      <xdr:rowOff>33922</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3797300" y="9726324"/>
          <a:ext cx="838200" cy="8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19548</xdr:rowOff>
    </xdr:from>
    <xdr:to>
      <xdr:col>19</xdr:col>
      <xdr:colOff>177800</xdr:colOff>
      <xdr:row>57</xdr:row>
      <xdr:rowOff>33922</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2908300" y="9792198"/>
          <a:ext cx="889000" cy="1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19548</xdr:rowOff>
    </xdr:from>
    <xdr:to>
      <xdr:col>15</xdr:col>
      <xdr:colOff>50800</xdr:colOff>
      <xdr:row>57</xdr:row>
      <xdr:rowOff>48223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792198"/>
          <a:ext cx="889000" cy="2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86926</xdr:rowOff>
    </xdr:from>
    <xdr:to>
      <xdr:col>10</xdr:col>
      <xdr:colOff>114300</xdr:colOff>
      <xdr:row>57</xdr:row>
      <xdr:rowOff>48223</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1130300" y="9688126"/>
          <a:ext cx="889000" cy="1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74324</xdr:rowOff>
    </xdr:from>
    <xdr:to>
      <xdr:col>24</xdr:col>
      <xdr:colOff>114300</xdr:colOff>
      <xdr:row>57</xdr:row>
      <xdr:rowOff>4474</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67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97201</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52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154572</xdr:rowOff>
    </xdr:from>
    <xdr:to>
      <xdr:col>20</xdr:col>
      <xdr:colOff>38100</xdr:colOff>
      <xdr:row>57</xdr:row>
      <xdr:rowOff>84722</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7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101249</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953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140198</xdr:rowOff>
    </xdr:from>
    <xdr:to>
      <xdr:col>15</xdr:col>
      <xdr:colOff>101600</xdr:colOff>
      <xdr:row>57</xdr:row>
      <xdr:rowOff>70348</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74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86875</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51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168873</xdr:rowOff>
    </xdr:from>
    <xdr:to>
      <xdr:col>10</xdr:col>
      <xdr:colOff>165100</xdr:colOff>
      <xdr:row>57</xdr:row>
      <xdr:rowOff>99023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7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90150</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86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36126</xdr:rowOff>
    </xdr:from>
    <xdr:to>
      <xdr:col>6</xdr:col>
      <xdr:colOff>38100</xdr:colOff>
      <xdr:row>56</xdr:row>
      <xdr:rowOff>137726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6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154253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4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xmlns=""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xmlns=""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xmlns=""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126419</xdr:rowOff>
    </xdr:from>
    <xdr:to>
      <xdr:col>24</xdr:col>
      <xdr:colOff>63500</xdr:colOff>
      <xdr:row>75</xdr:row>
      <xdr:rowOff>158555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3797300" y="12985169"/>
          <a:ext cx="838200" cy="3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xmlns=""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158555</xdr:rowOff>
    </xdr:from>
    <xdr:to>
      <xdr:col>19</xdr:col>
      <xdr:colOff>177800</xdr:colOff>
      <xdr:row>76</xdr:row>
      <xdr:rowOff>4108</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flipV="1">
          <a:off x="2908300" y="13017305"/>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xmlns=""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141050</xdr:rowOff>
    </xdr:from>
    <xdr:to>
      <xdr:col>15</xdr:col>
      <xdr:colOff>50800</xdr:colOff>
      <xdr:row>76</xdr:row>
      <xdr:rowOff>4108</xdr:rowOff>
    </xdr:to>
    <xdr:cxnSp macro="">
      <xdr:nvCxnSpPr>
        <xdr:cNvPr id="182" name="直線コネクタ 181">
          <a:extLst>
            <a:ext uri="{FF2B5EF4-FFF2-40B4-BE49-F238E27FC236}">
              <a16:creationId xmlns:a16="http://schemas.microsoft.com/office/drawing/2014/main" xmlns="" id="{00000000-0008-0000-0700-0000B6000000}"/>
            </a:ext>
          </a:extLst>
        </xdr:cNvPr>
        <xdr:cNvCxnSpPr/>
      </xdr:nvCxnSpPr>
      <xdr:spPr>
        <a:xfrm>
          <a:off x="2019300" y="12999800"/>
          <a:ext cx="889000" cy="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xmlns=""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141050</xdr:rowOff>
    </xdr:from>
    <xdr:to>
      <xdr:col>10</xdr:col>
      <xdr:colOff>114300</xdr:colOff>
      <xdr:row>76</xdr:row>
      <xdr:rowOff>93207</xdr:rowOff>
    </xdr:to>
    <xdr:cxnSp macro="">
      <xdr:nvCxnSpPr>
        <xdr:cNvPr id="185" name="直線コネクタ 184">
          <a:extLst>
            <a:ext uri="{FF2B5EF4-FFF2-40B4-BE49-F238E27FC236}">
              <a16:creationId xmlns:a16="http://schemas.microsoft.com/office/drawing/2014/main" xmlns="" id="{00000000-0008-0000-0700-0000B9000000}"/>
            </a:ext>
          </a:extLst>
        </xdr:cNvPr>
        <xdr:cNvCxnSpPr/>
      </xdr:nvCxnSpPr>
      <xdr:spPr>
        <a:xfrm flipV="1">
          <a:off x="1130300" y="12999800"/>
          <a:ext cx="889000" cy="12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41854</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1719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75619</xdr:rowOff>
    </xdr:from>
    <xdr:to>
      <xdr:col>24</xdr:col>
      <xdr:colOff>114300</xdr:colOff>
      <xdr:row>76</xdr:row>
      <xdr:rowOff>5770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4584700" y="129343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98496</xdr:rowOff>
    </xdr:from>
    <xdr:ext cx="599010" cy="259045"/>
    <xdr:sp macro="" textlink="">
      <xdr:nvSpPr>
        <xdr:cNvPr id="196" name="民生費該当値テキスト">
          <a:extLst>
            <a:ext uri="{FF2B5EF4-FFF2-40B4-BE49-F238E27FC236}">
              <a16:creationId xmlns:a16="http://schemas.microsoft.com/office/drawing/2014/main" xmlns="" id="{00000000-0008-0000-0700-0000C4000000}"/>
            </a:ext>
          </a:extLst>
        </xdr:cNvPr>
        <xdr:cNvSpPr txBox="1"/>
      </xdr:nvSpPr>
      <xdr:spPr>
        <a:xfrm>
          <a:off x="4686300" y="1278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107754</xdr:rowOff>
    </xdr:from>
    <xdr:to>
      <xdr:col>20</xdr:col>
      <xdr:colOff>38100</xdr:colOff>
      <xdr:row>76</xdr:row>
      <xdr:rowOff>37905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3746500" y="12966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54431</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3497795" y="1274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124758</xdr:rowOff>
    </xdr:from>
    <xdr:to>
      <xdr:col>15</xdr:col>
      <xdr:colOff>101600</xdr:colOff>
      <xdr:row>76</xdr:row>
      <xdr:rowOff>54908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2857500" y="12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71435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2608795" y="1275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90250</xdr:rowOff>
    </xdr:from>
    <xdr:to>
      <xdr:col>10</xdr:col>
      <xdr:colOff>165100</xdr:colOff>
      <xdr:row>76</xdr:row>
      <xdr:rowOff>20399</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968500" y="12949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36927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1719795" y="1272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42407</xdr:rowOff>
    </xdr:from>
    <xdr:to>
      <xdr:col>6</xdr:col>
      <xdr:colOff>38100</xdr:colOff>
      <xdr:row>76</xdr:row>
      <xdr:rowOff>144007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079500" y="130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160534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830795" y="1284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96335</xdr:rowOff>
    </xdr:from>
    <xdr:to>
      <xdr:col>24</xdr:col>
      <xdr:colOff>63500</xdr:colOff>
      <xdr:row>98</xdr:row>
      <xdr:rowOff>44740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3797300" y="16555535"/>
          <a:ext cx="838200" cy="29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96335</xdr:rowOff>
    </xdr:from>
    <xdr:to>
      <xdr:col>19</xdr:col>
      <xdr:colOff>177800</xdr:colOff>
      <xdr:row>98</xdr:row>
      <xdr:rowOff>15112</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555535"/>
          <a:ext cx="889000" cy="2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167315</xdr:rowOff>
    </xdr:from>
    <xdr:to>
      <xdr:col>15</xdr:col>
      <xdr:colOff>50800</xdr:colOff>
      <xdr:row>98</xdr:row>
      <xdr:rowOff>15112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019300" y="16797965"/>
          <a:ext cx="889000" cy="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13719</xdr:rowOff>
    </xdr:from>
    <xdr:to>
      <xdr:col>10</xdr:col>
      <xdr:colOff>114300</xdr:colOff>
      <xdr:row>97</xdr:row>
      <xdr:rowOff>167315</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1130300" y="16644369"/>
          <a:ext cx="889000" cy="15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165390</xdr:rowOff>
    </xdr:from>
    <xdr:to>
      <xdr:col>24</xdr:col>
      <xdr:colOff>114300</xdr:colOff>
      <xdr:row>98</xdr:row>
      <xdr:rowOff>95540</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7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143817</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77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45535</xdr:rowOff>
    </xdr:from>
    <xdr:to>
      <xdr:col>20</xdr:col>
      <xdr:colOff>38100</xdr:colOff>
      <xdr:row>96</xdr:row>
      <xdr:rowOff>147135</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5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138262</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59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135762</xdr:rowOff>
    </xdr:from>
    <xdr:to>
      <xdr:col>15</xdr:col>
      <xdr:colOff>101600</xdr:colOff>
      <xdr:row>98</xdr:row>
      <xdr:rowOff>65912</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76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57039</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8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116515</xdr:rowOff>
    </xdr:from>
    <xdr:to>
      <xdr:col>10</xdr:col>
      <xdr:colOff>165100</xdr:colOff>
      <xdr:row>98</xdr:row>
      <xdr:rowOff>46665</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74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37792</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8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134369</xdr:rowOff>
    </xdr:from>
    <xdr:to>
      <xdr:col>6</xdr:col>
      <xdr:colOff>38100</xdr:colOff>
      <xdr:row>97</xdr:row>
      <xdr:rowOff>64519</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5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55646</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68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xmlns=""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xmlns=""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xmlns=""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3683</xdr:rowOff>
    </xdr:from>
    <xdr:to>
      <xdr:col>55</xdr:col>
      <xdr:colOff>0</xdr:colOff>
      <xdr:row>38</xdr:row>
      <xdr:rowOff>5626</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9639300" y="6518783"/>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xmlns=""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xmlns=""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5626</xdr:rowOff>
    </xdr:from>
    <xdr:to>
      <xdr:col>50</xdr:col>
      <xdr:colOff>114300</xdr:colOff>
      <xdr:row>38</xdr:row>
      <xdr:rowOff>5855</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8750300" y="652072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xmlns=""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2311</xdr:rowOff>
    </xdr:from>
    <xdr:to>
      <xdr:col>45</xdr:col>
      <xdr:colOff>177800</xdr:colOff>
      <xdr:row>38</xdr:row>
      <xdr:rowOff>5855</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7861300" y="651741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170047</xdr:rowOff>
    </xdr:from>
    <xdr:to>
      <xdr:col>41</xdr:col>
      <xdr:colOff>50800</xdr:colOff>
      <xdr:row>38</xdr:row>
      <xdr:rowOff>2311</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6972300" y="6513697"/>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124333</xdr:rowOff>
    </xdr:from>
    <xdr:to>
      <xdr:col>55</xdr:col>
      <xdr:colOff>50800</xdr:colOff>
      <xdr:row>38</xdr:row>
      <xdr:rowOff>54483</xdr:rowOff>
    </xdr:to>
    <xdr:sp macro="" textlink="">
      <xdr:nvSpPr>
        <xdr:cNvPr id="304" name="楕円 303">
          <a:extLst>
            <a:ext uri="{FF2B5EF4-FFF2-40B4-BE49-F238E27FC236}">
              <a16:creationId xmlns:a16="http://schemas.microsoft.com/office/drawing/2014/main" xmlns="" id="{00000000-0008-0000-0700-000030010000}"/>
            </a:ext>
          </a:extLst>
        </xdr:cNvPr>
        <xdr:cNvSpPr/>
      </xdr:nvSpPr>
      <xdr:spPr>
        <a:xfrm>
          <a:off x="104267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a:extLst>
            <a:ext uri="{FF2B5EF4-FFF2-40B4-BE49-F238E27FC236}">
              <a16:creationId xmlns:a16="http://schemas.microsoft.com/office/drawing/2014/main" xmlns="" id="{00000000-0008-0000-0700-000031010000}"/>
            </a:ext>
          </a:extLst>
        </xdr:cNvPr>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126276</xdr:rowOff>
    </xdr:from>
    <xdr:to>
      <xdr:col>50</xdr:col>
      <xdr:colOff>165100</xdr:colOff>
      <xdr:row>38</xdr:row>
      <xdr:rowOff>56426</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9588500" y="64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47553</xdr:rowOff>
    </xdr:from>
    <xdr:ext cx="378565"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50017" y="656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126505</xdr:rowOff>
    </xdr:from>
    <xdr:to>
      <xdr:col>46</xdr:col>
      <xdr:colOff>38100</xdr:colOff>
      <xdr:row>38</xdr:row>
      <xdr:rowOff>56655</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8699500" y="6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47782</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61017" y="6562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122961</xdr:rowOff>
    </xdr:from>
    <xdr:to>
      <xdr:col>41</xdr:col>
      <xdr:colOff>101600</xdr:colOff>
      <xdr:row>38</xdr:row>
      <xdr:rowOff>53111</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7810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44238</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2017" y="65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119247</xdr:rowOff>
    </xdr:from>
    <xdr:to>
      <xdr:col>36</xdr:col>
      <xdr:colOff>165100</xdr:colOff>
      <xdr:row>38</xdr:row>
      <xdr:rowOff>49397</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6921500" y="64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40524</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3017" y="6555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xmlns=""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xmlns=""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xmlns=""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xmlns=""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23440</xdr:rowOff>
    </xdr:from>
    <xdr:to>
      <xdr:col>55</xdr:col>
      <xdr:colOff>0</xdr:colOff>
      <xdr:row>58</xdr:row>
      <xdr:rowOff>54944</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9639300" y="9967540"/>
          <a:ext cx="838200" cy="3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a:extLst>
            <a:ext uri="{FF2B5EF4-FFF2-40B4-BE49-F238E27FC236}">
              <a16:creationId xmlns:a16="http://schemas.microsoft.com/office/drawing/2014/main" xmlns="" id="{00000000-0008-0000-0700-000059010000}"/>
            </a:ext>
          </a:extLst>
        </xdr:cNvPr>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23440</xdr:rowOff>
    </xdr:from>
    <xdr:to>
      <xdr:col>50</xdr:col>
      <xdr:colOff>114300</xdr:colOff>
      <xdr:row>58</xdr:row>
      <xdr:rowOff>53485</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8750300" y="9967540"/>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53485</xdr:rowOff>
    </xdr:from>
    <xdr:to>
      <xdr:col>45</xdr:col>
      <xdr:colOff>177800</xdr:colOff>
      <xdr:row>58</xdr:row>
      <xdr:rowOff>63925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7861300" y="999758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52887</xdr:rowOff>
    </xdr:from>
    <xdr:to>
      <xdr:col>41</xdr:col>
      <xdr:colOff>50800</xdr:colOff>
      <xdr:row>58</xdr:row>
      <xdr:rowOff>63925</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6972300" y="9825537"/>
          <a:ext cx="889000" cy="1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4144</xdr:rowOff>
    </xdr:from>
    <xdr:to>
      <xdr:col>55</xdr:col>
      <xdr:colOff>50800</xdr:colOff>
      <xdr:row>58</xdr:row>
      <xdr:rowOff>105744</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10426700" y="99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27021</xdr:rowOff>
    </xdr:from>
    <xdr:ext cx="534377" cy="259045"/>
    <xdr:sp macro="" textlink="">
      <xdr:nvSpPr>
        <xdr:cNvPr id="364" name="農林水産業費該当値テキスト">
          <a:extLst>
            <a:ext uri="{FF2B5EF4-FFF2-40B4-BE49-F238E27FC236}">
              <a16:creationId xmlns:a16="http://schemas.microsoft.com/office/drawing/2014/main" xmlns="" id="{00000000-0008-0000-0700-00006C010000}"/>
            </a:ext>
          </a:extLst>
        </xdr:cNvPr>
        <xdr:cNvSpPr txBox="1"/>
      </xdr:nvSpPr>
      <xdr:spPr>
        <a:xfrm>
          <a:off x="10528300" y="979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144090</xdr:rowOff>
    </xdr:from>
    <xdr:to>
      <xdr:col>50</xdr:col>
      <xdr:colOff>165100</xdr:colOff>
      <xdr:row>58</xdr:row>
      <xdr:rowOff>74240</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9588500" y="99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90767</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372111" y="969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2685</xdr:rowOff>
    </xdr:from>
    <xdr:to>
      <xdr:col>46</xdr:col>
      <xdr:colOff>38100</xdr:colOff>
      <xdr:row>58</xdr:row>
      <xdr:rowOff>104285</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8699500" y="99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120812</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483111" y="97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13125</xdr:rowOff>
    </xdr:from>
    <xdr:to>
      <xdr:col>41</xdr:col>
      <xdr:colOff>101600</xdr:colOff>
      <xdr:row>58</xdr:row>
      <xdr:rowOff>114725</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7810500" y="99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131252</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7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2087</xdr:rowOff>
    </xdr:from>
    <xdr:to>
      <xdr:col>36</xdr:col>
      <xdr:colOff>165100</xdr:colOff>
      <xdr:row>57</xdr:row>
      <xdr:rowOff>103687</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6921500" y="977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120214</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05111" y="95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xmlns=""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xmlns=""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xmlns=""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156570</xdr:rowOff>
    </xdr:from>
    <xdr:to>
      <xdr:col>55</xdr:col>
      <xdr:colOff>0</xdr:colOff>
      <xdr:row>77</xdr:row>
      <xdr:rowOff>5924</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9639300" y="13186770"/>
          <a:ext cx="8382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a:extLst>
            <a:ext uri="{FF2B5EF4-FFF2-40B4-BE49-F238E27FC236}">
              <a16:creationId xmlns:a16="http://schemas.microsoft.com/office/drawing/2014/main" xmlns="" id="{00000000-0008-0000-0700-000090010000}"/>
            </a:ext>
          </a:extLst>
        </xdr:cNvPr>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xmlns=""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5924</xdr:rowOff>
    </xdr:from>
    <xdr:to>
      <xdr:col>50</xdr:col>
      <xdr:colOff>114300</xdr:colOff>
      <xdr:row>77</xdr:row>
      <xdr:rowOff>17148</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flipV="1">
          <a:off x="8750300" y="13207574"/>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17148</xdr:rowOff>
    </xdr:from>
    <xdr:to>
      <xdr:col>45</xdr:col>
      <xdr:colOff>177800</xdr:colOff>
      <xdr:row>77</xdr:row>
      <xdr:rowOff>33263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7861300" y="13218798"/>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86573</xdr:rowOff>
    </xdr:from>
    <xdr:to>
      <xdr:col>41</xdr:col>
      <xdr:colOff>50800</xdr:colOff>
      <xdr:row>77</xdr:row>
      <xdr:rowOff>33263</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972300" y="13116773"/>
          <a:ext cx="889000" cy="1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105770</xdr:rowOff>
    </xdr:from>
    <xdr:to>
      <xdr:col>55</xdr:col>
      <xdr:colOff>50800</xdr:colOff>
      <xdr:row>77</xdr:row>
      <xdr:rowOff>35920</xdr:rowOff>
    </xdr:to>
    <xdr:sp macro="" textlink="">
      <xdr:nvSpPr>
        <xdr:cNvPr id="418" name="楕円 417">
          <a:extLst>
            <a:ext uri="{FF2B5EF4-FFF2-40B4-BE49-F238E27FC236}">
              <a16:creationId xmlns:a16="http://schemas.microsoft.com/office/drawing/2014/main" xmlns="" id="{00000000-0008-0000-0700-0000A2010000}"/>
            </a:ext>
          </a:extLst>
        </xdr:cNvPr>
        <xdr:cNvSpPr/>
      </xdr:nvSpPr>
      <xdr:spPr>
        <a:xfrm>
          <a:off x="10426700" y="131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128647</xdr:rowOff>
    </xdr:from>
    <xdr:ext cx="534377" cy="259045"/>
    <xdr:sp macro="" textlink="">
      <xdr:nvSpPr>
        <xdr:cNvPr id="419" name="商工費該当値テキスト">
          <a:extLst>
            <a:ext uri="{FF2B5EF4-FFF2-40B4-BE49-F238E27FC236}">
              <a16:creationId xmlns:a16="http://schemas.microsoft.com/office/drawing/2014/main" xmlns="" id="{00000000-0008-0000-0700-0000A3010000}"/>
            </a:ext>
          </a:extLst>
        </xdr:cNvPr>
        <xdr:cNvSpPr txBox="1"/>
      </xdr:nvSpPr>
      <xdr:spPr>
        <a:xfrm>
          <a:off x="10528300" y="1298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126574</xdr:rowOff>
    </xdr:from>
    <xdr:to>
      <xdr:col>50</xdr:col>
      <xdr:colOff>165100</xdr:colOff>
      <xdr:row>77</xdr:row>
      <xdr:rowOff>56724</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9588500" y="131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73250</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372111" y="129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137798</xdr:rowOff>
    </xdr:from>
    <xdr:to>
      <xdr:col>46</xdr:col>
      <xdr:colOff>38100</xdr:colOff>
      <xdr:row>77</xdr:row>
      <xdr:rowOff>67948</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8699500" y="1316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84475</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8483111" y="129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153913</xdr:rowOff>
    </xdr:from>
    <xdr:to>
      <xdr:col>41</xdr:col>
      <xdr:colOff>101600</xdr:colOff>
      <xdr:row>77</xdr:row>
      <xdr:rowOff>84063</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7810500" y="1318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75190</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594111" y="132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35773</xdr:rowOff>
    </xdr:from>
    <xdr:to>
      <xdr:col>36</xdr:col>
      <xdr:colOff>165100</xdr:colOff>
      <xdr:row>76</xdr:row>
      <xdr:rowOff>137373</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6921500" y="130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153900</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05111" y="128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xmlns=""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xmlns=""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xmlns=""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xmlns=""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xmlns=""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45642</xdr:rowOff>
    </xdr:from>
    <xdr:to>
      <xdr:col>55</xdr:col>
      <xdr:colOff>0</xdr:colOff>
      <xdr:row>98</xdr:row>
      <xdr:rowOff>59637</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9639300" y="16847742"/>
          <a:ext cx="838200" cy="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a:extLst>
            <a:ext uri="{FF2B5EF4-FFF2-40B4-BE49-F238E27FC236}">
              <a16:creationId xmlns:a16="http://schemas.microsoft.com/office/drawing/2014/main" xmlns="" id="{00000000-0008-0000-0700-0000C9010000}"/>
            </a:ext>
          </a:extLst>
        </xdr:cNvPr>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xmlns=""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59637</xdr:rowOff>
    </xdr:from>
    <xdr:to>
      <xdr:col>50</xdr:col>
      <xdr:colOff>114300</xdr:colOff>
      <xdr:row>98</xdr:row>
      <xdr:rowOff>79674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8750300" y="16861737"/>
          <a:ext cx="889000" cy="2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xmlns=""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79674</xdr:rowOff>
    </xdr:from>
    <xdr:to>
      <xdr:col>45</xdr:col>
      <xdr:colOff>177800</xdr:colOff>
      <xdr:row>98</xdr:row>
      <xdr:rowOff>98434</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7861300" y="16881774"/>
          <a:ext cx="889000" cy="1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85232</xdr:rowOff>
    </xdr:from>
    <xdr:to>
      <xdr:col>41</xdr:col>
      <xdr:colOff>50800</xdr:colOff>
      <xdr:row>98</xdr:row>
      <xdr:rowOff>98434</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972300" y="16887332"/>
          <a:ext cx="8890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166292</xdr:rowOff>
    </xdr:from>
    <xdr:to>
      <xdr:col>55</xdr:col>
      <xdr:colOff>50800</xdr:colOff>
      <xdr:row>98</xdr:row>
      <xdr:rowOff>96442</xdr:rowOff>
    </xdr:to>
    <xdr:sp macro="" textlink="">
      <xdr:nvSpPr>
        <xdr:cNvPr id="475" name="楕円 474">
          <a:extLst>
            <a:ext uri="{FF2B5EF4-FFF2-40B4-BE49-F238E27FC236}">
              <a16:creationId xmlns:a16="http://schemas.microsoft.com/office/drawing/2014/main" xmlns="" id="{00000000-0008-0000-0700-0000DB010000}"/>
            </a:ext>
          </a:extLst>
        </xdr:cNvPr>
        <xdr:cNvSpPr/>
      </xdr:nvSpPr>
      <xdr:spPr>
        <a:xfrm>
          <a:off x="10426700" y="1679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125669</xdr:rowOff>
    </xdr:from>
    <xdr:ext cx="534377" cy="259045"/>
    <xdr:sp macro="" textlink="">
      <xdr:nvSpPr>
        <xdr:cNvPr id="476" name="土木費該当値テキスト">
          <a:extLst>
            <a:ext uri="{FF2B5EF4-FFF2-40B4-BE49-F238E27FC236}">
              <a16:creationId xmlns:a16="http://schemas.microsoft.com/office/drawing/2014/main" xmlns="" id="{00000000-0008-0000-0700-0000DC010000}"/>
            </a:ext>
          </a:extLst>
        </xdr:cNvPr>
        <xdr:cNvSpPr txBox="1"/>
      </xdr:nvSpPr>
      <xdr:spPr>
        <a:xfrm>
          <a:off x="10528300" y="165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8837</xdr:rowOff>
    </xdr:from>
    <xdr:to>
      <xdr:col>50</xdr:col>
      <xdr:colOff>165100</xdr:colOff>
      <xdr:row>98</xdr:row>
      <xdr:rowOff>110437</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9588500" y="1681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101564</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9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28874</xdr:rowOff>
    </xdr:from>
    <xdr:to>
      <xdr:col>46</xdr:col>
      <xdr:colOff>38100</xdr:colOff>
      <xdr:row>98</xdr:row>
      <xdr:rowOff>130474</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8699500" y="168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121601</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483111" y="169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47634</xdr:rowOff>
    </xdr:from>
    <xdr:to>
      <xdr:col>41</xdr:col>
      <xdr:colOff>101600</xdr:colOff>
      <xdr:row>98</xdr:row>
      <xdr:rowOff>149234</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7810500" y="168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140361</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7594111" y="169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34432</xdr:rowOff>
    </xdr:from>
    <xdr:to>
      <xdr:col>36</xdr:col>
      <xdr:colOff>165100</xdr:colOff>
      <xdr:row>98</xdr:row>
      <xdr:rowOff>136032</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6921500" y="168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127159</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705111" y="169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xmlns=""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xmlns=""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xmlns=""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22291</xdr:rowOff>
    </xdr:from>
    <xdr:to>
      <xdr:col>85</xdr:col>
      <xdr:colOff>127000</xdr:colOff>
      <xdr:row>37</xdr:row>
      <xdr:rowOff>39848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5481300" y="6365941"/>
          <a:ext cx="8382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xmlns=""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xmlns=""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39848</xdr:rowOff>
    </xdr:from>
    <xdr:to>
      <xdr:col>81</xdr:col>
      <xdr:colOff>50800</xdr:colOff>
      <xdr:row>37</xdr:row>
      <xdr:rowOff>69977</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4592300" y="6383498"/>
          <a:ext cx="889000" cy="3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69977</xdr:rowOff>
    </xdr:from>
    <xdr:to>
      <xdr:col>76</xdr:col>
      <xdr:colOff>114300</xdr:colOff>
      <xdr:row>37</xdr:row>
      <xdr:rowOff>82916</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3703300" y="6413627"/>
          <a:ext cx="88900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82916</xdr:rowOff>
    </xdr:from>
    <xdr:to>
      <xdr:col>71</xdr:col>
      <xdr:colOff>177800</xdr:colOff>
      <xdr:row>37</xdr:row>
      <xdr:rowOff>88722</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2814300" y="6426566"/>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142941</xdr:rowOff>
    </xdr:from>
    <xdr:to>
      <xdr:col>85</xdr:col>
      <xdr:colOff>177800</xdr:colOff>
      <xdr:row>37</xdr:row>
      <xdr:rowOff>73091</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6268700" y="6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121368</xdr:rowOff>
    </xdr:from>
    <xdr:ext cx="534377" cy="259045"/>
    <xdr:sp macro="" textlink="">
      <xdr:nvSpPr>
        <xdr:cNvPr id="532" name="消防費該当値テキスト">
          <a:extLst>
            <a:ext uri="{FF2B5EF4-FFF2-40B4-BE49-F238E27FC236}">
              <a16:creationId xmlns:a16="http://schemas.microsoft.com/office/drawing/2014/main" xmlns="" id="{00000000-0008-0000-0700-000014020000}"/>
            </a:ext>
          </a:extLst>
        </xdr:cNvPr>
        <xdr:cNvSpPr txBox="1"/>
      </xdr:nvSpPr>
      <xdr:spPr>
        <a:xfrm>
          <a:off x="16370300" y="629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160498</xdr:rowOff>
    </xdr:from>
    <xdr:to>
      <xdr:col>81</xdr:col>
      <xdr:colOff>101600</xdr:colOff>
      <xdr:row>37</xdr:row>
      <xdr:rowOff>90648</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5430500" y="63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81775</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14111" y="64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19177</xdr:rowOff>
    </xdr:from>
    <xdr:to>
      <xdr:col>76</xdr:col>
      <xdr:colOff>165100</xdr:colOff>
      <xdr:row>37</xdr:row>
      <xdr:rowOff>120777</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4541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111904</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325111" y="64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32116</xdr:rowOff>
    </xdr:from>
    <xdr:to>
      <xdr:col>72</xdr:col>
      <xdr:colOff>38100</xdr:colOff>
      <xdr:row>37</xdr:row>
      <xdr:rowOff>133716</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3652500" y="63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124843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436111" y="646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37922</xdr:rowOff>
    </xdr:from>
    <xdr:to>
      <xdr:col>67</xdr:col>
      <xdr:colOff>101600</xdr:colOff>
      <xdr:row>37</xdr:row>
      <xdr:rowOff>139522</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2763500" y="63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130649</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547111" y="64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xmlns=""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xmlns=""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166414</xdr:rowOff>
    </xdr:from>
    <xdr:to>
      <xdr:col>85</xdr:col>
      <xdr:colOff>127000</xdr:colOff>
      <xdr:row>56</xdr:row>
      <xdr:rowOff>161531</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5481300" y="9424714"/>
          <a:ext cx="838200" cy="33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a:extLst>
            <a:ext uri="{FF2B5EF4-FFF2-40B4-BE49-F238E27FC236}">
              <a16:creationId xmlns:a16="http://schemas.microsoft.com/office/drawing/2014/main" xmlns="" id="{00000000-0008-0000-0700-00003D020000}"/>
            </a:ext>
          </a:extLst>
        </xdr:cNvPr>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161531</xdr:rowOff>
    </xdr:from>
    <xdr:to>
      <xdr:col>81</xdr:col>
      <xdr:colOff>50800</xdr:colOff>
      <xdr:row>57</xdr:row>
      <xdr:rowOff>26608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flipV="1">
          <a:off x="14592300" y="9762731"/>
          <a:ext cx="889000" cy="3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111125</xdr:rowOff>
    </xdr:from>
    <xdr:to>
      <xdr:col>76</xdr:col>
      <xdr:colOff>114300</xdr:colOff>
      <xdr:row>57</xdr:row>
      <xdr:rowOff>26608</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3703300" y="9712325"/>
          <a:ext cx="889000" cy="8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157955</xdr:rowOff>
    </xdr:from>
    <xdr:to>
      <xdr:col>71</xdr:col>
      <xdr:colOff>177800</xdr:colOff>
      <xdr:row>56</xdr:row>
      <xdr:rowOff>111125</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814300" y="9587705"/>
          <a:ext cx="889000" cy="1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115614</xdr:rowOff>
    </xdr:from>
    <xdr:to>
      <xdr:col>85</xdr:col>
      <xdr:colOff>177800</xdr:colOff>
      <xdr:row>55</xdr:row>
      <xdr:rowOff>45764</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6268700" y="93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138491</xdr:rowOff>
    </xdr:from>
    <xdr:ext cx="534377" cy="259045"/>
    <xdr:sp macro="" textlink="">
      <xdr:nvSpPr>
        <xdr:cNvPr id="592" name="教育費該当値テキスト">
          <a:extLst>
            <a:ext uri="{FF2B5EF4-FFF2-40B4-BE49-F238E27FC236}">
              <a16:creationId xmlns:a16="http://schemas.microsoft.com/office/drawing/2014/main" xmlns="" id="{00000000-0008-0000-0700-000050020000}"/>
            </a:ext>
          </a:extLst>
        </xdr:cNvPr>
        <xdr:cNvSpPr txBox="1"/>
      </xdr:nvSpPr>
      <xdr:spPr>
        <a:xfrm>
          <a:off x="16370300" y="9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110731</xdr:rowOff>
    </xdr:from>
    <xdr:to>
      <xdr:col>81</xdr:col>
      <xdr:colOff>101600</xdr:colOff>
      <xdr:row>57</xdr:row>
      <xdr:rowOff>40881</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5430500" y="97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57408</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14111" y="94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147258</xdr:rowOff>
    </xdr:from>
    <xdr:to>
      <xdr:col>76</xdr:col>
      <xdr:colOff>165100</xdr:colOff>
      <xdr:row>57</xdr:row>
      <xdr:rowOff>77408</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4541500" y="974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68535</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4325111" y="984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60325</xdr:rowOff>
    </xdr:from>
    <xdr:to>
      <xdr:col>72</xdr:col>
      <xdr:colOff>38100</xdr:colOff>
      <xdr:row>56</xdr:row>
      <xdr:rowOff>161925</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3652500" y="96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7002</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4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107155</xdr:rowOff>
    </xdr:from>
    <xdr:to>
      <xdr:col>67</xdr:col>
      <xdr:colOff>101600</xdr:colOff>
      <xdr:row>56</xdr:row>
      <xdr:rowOff>37305</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2763500" y="95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53832</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31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xmlns=""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xmlns=""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39205</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5481300" y="13583755"/>
          <a:ext cx="8382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xmlns=""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41314</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4592300" y="13585864"/>
          <a:ext cx="8890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34950</xdr:rowOff>
    </xdr:from>
    <xdr:to>
      <xdr:col>76</xdr:col>
      <xdr:colOff>114300</xdr:colOff>
      <xdr:row>79</xdr:row>
      <xdr:rowOff>41314</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3703300" y="13579500"/>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34950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2814300" y="13579500"/>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159855</xdr:rowOff>
    </xdr:from>
    <xdr:to>
      <xdr:col>85</xdr:col>
      <xdr:colOff>177800</xdr:colOff>
      <xdr:row>79</xdr:row>
      <xdr:rowOff>90005</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6268700" y="135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78565" cy="259045"/>
    <xdr:sp macro="" textlink="">
      <xdr:nvSpPr>
        <xdr:cNvPr id="649" name="災害復旧費該当値テキスト">
          <a:extLst>
            <a:ext uri="{FF2B5EF4-FFF2-40B4-BE49-F238E27FC236}">
              <a16:creationId xmlns:a16="http://schemas.microsoft.com/office/drawing/2014/main" xmlns="" id="{00000000-0008-0000-0700-000089020000}"/>
            </a:ext>
          </a:extLst>
        </xdr:cNvPr>
        <xdr:cNvSpPr txBox="1"/>
      </xdr:nvSpPr>
      <xdr:spPr>
        <a:xfrm>
          <a:off x="16370300" y="1347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161964</xdr:rowOff>
    </xdr:from>
    <xdr:to>
      <xdr:col>76</xdr:col>
      <xdr:colOff>165100</xdr:colOff>
      <xdr:row>79</xdr:row>
      <xdr:rowOff>92114</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4541500" y="135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83241</xdr:rowOff>
    </xdr:from>
    <xdr:ext cx="378565"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4403017" y="13627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155600</xdr:rowOff>
    </xdr:from>
    <xdr:to>
      <xdr:col>72</xdr:col>
      <xdr:colOff>38100</xdr:colOff>
      <xdr:row>79</xdr:row>
      <xdr:rowOff>85750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3652500" y="135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76877</xdr:rowOff>
    </xdr:from>
    <xdr:ext cx="378565"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14017" y="13621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xmlns=""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xmlns=""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141252</xdr:rowOff>
    </xdr:from>
    <xdr:to>
      <xdr:col>85</xdr:col>
      <xdr:colOff>127000</xdr:colOff>
      <xdr:row>93</xdr:row>
      <xdr:rowOff>142312</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5481300" y="16086102"/>
          <a:ext cx="8382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a:extLst>
            <a:ext uri="{FF2B5EF4-FFF2-40B4-BE49-F238E27FC236}">
              <a16:creationId xmlns:a16="http://schemas.microsoft.com/office/drawing/2014/main" xmlns="" id="{00000000-0008-0000-0700-0000B1020000}"/>
            </a:ext>
          </a:extLst>
        </xdr:cNvPr>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142312</xdr:rowOff>
    </xdr:from>
    <xdr:to>
      <xdr:col>81</xdr:col>
      <xdr:colOff>50800</xdr:colOff>
      <xdr:row>95</xdr:row>
      <xdr:rowOff>65553</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flipV="1">
          <a:off x="14592300" y="16087162"/>
          <a:ext cx="889000" cy="2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65553</xdr:rowOff>
    </xdr:from>
    <xdr:to>
      <xdr:col>76</xdr:col>
      <xdr:colOff>114300</xdr:colOff>
      <xdr:row>95</xdr:row>
      <xdr:rowOff>112268</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flipV="1">
          <a:off x="13703300" y="16353303"/>
          <a:ext cx="889000" cy="4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112268</xdr:rowOff>
    </xdr:from>
    <xdr:to>
      <xdr:col>71</xdr:col>
      <xdr:colOff>177800</xdr:colOff>
      <xdr:row>95</xdr:row>
      <xdr:rowOff>143292</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2814300" y="164000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90452</xdr:rowOff>
    </xdr:from>
    <xdr:to>
      <xdr:col>85</xdr:col>
      <xdr:colOff>177800</xdr:colOff>
      <xdr:row>94</xdr:row>
      <xdr:rowOff>20602</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6268700" y="1603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113329</xdr:rowOff>
    </xdr:from>
    <xdr:ext cx="534377" cy="259045"/>
    <xdr:sp macro="" textlink="">
      <xdr:nvSpPr>
        <xdr:cNvPr id="708" name="公債費該当値テキスト">
          <a:extLst>
            <a:ext uri="{FF2B5EF4-FFF2-40B4-BE49-F238E27FC236}">
              <a16:creationId xmlns:a16="http://schemas.microsoft.com/office/drawing/2014/main" xmlns="" id="{00000000-0008-0000-0700-0000C4020000}"/>
            </a:ext>
          </a:extLst>
        </xdr:cNvPr>
        <xdr:cNvSpPr txBox="1"/>
      </xdr:nvSpPr>
      <xdr:spPr>
        <a:xfrm>
          <a:off x="16370300" y="1588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91512</xdr:rowOff>
    </xdr:from>
    <xdr:to>
      <xdr:col>81</xdr:col>
      <xdr:colOff>101600</xdr:colOff>
      <xdr:row>94</xdr:row>
      <xdr:rowOff>21662</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5430500" y="1603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38189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581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14753</xdr:rowOff>
    </xdr:from>
    <xdr:to>
      <xdr:col>76</xdr:col>
      <xdr:colOff>165100</xdr:colOff>
      <xdr:row>95</xdr:row>
      <xdr:rowOff>116353</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4541500" y="163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132880</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4325111" y="1607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61468</xdr:rowOff>
    </xdr:from>
    <xdr:to>
      <xdr:col>72</xdr:col>
      <xdr:colOff>38100</xdr:colOff>
      <xdr:row>95</xdr:row>
      <xdr:rowOff>163068</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3652500" y="163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8145</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436111" y="161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92492</xdr:rowOff>
    </xdr:from>
    <xdr:to>
      <xdr:col>67</xdr:col>
      <xdr:colOff>101600</xdr:colOff>
      <xdr:row>96</xdr:row>
      <xdr:rowOff>22642</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2763500" y="163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13769</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2547111" y="1647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xmlns=""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xmlns=""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xmlns=""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129413</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656300" y="6473063"/>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129735</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67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xmlns=""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78613</xdr:rowOff>
    </xdr:from>
    <xdr:to>
      <xdr:col>98</xdr:col>
      <xdr:colOff>38100</xdr:colOff>
      <xdr:row>38</xdr:row>
      <xdr:rowOff>8763</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86055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25290</xdr:rowOff>
    </xdr:from>
    <xdr:ext cx="378565"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467017" y="61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xmlns=""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xmlns=""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xmlns=""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xmlns=""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歳出決算総額ベースでの住民一人あたりコストは約４</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類似団体平均を上回る項目は、総務費、民生費、農林水産業費、商工費、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土木費、</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教育費、公債費である。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総務費は、一人あたり約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８</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千円で、類似団体平均を約１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万７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千円上回っている。これは、市民会館の改修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よるものが大きい。</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農林水産業費は、一人あたり約２万円で、類似団体平均を約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６千</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円上回っている。本市は農業が主要産業であり、類似団体と比較して力を入れている分野ではあるが、事業内容の見直しを進め、より効率的な執行に努める。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教育費は、一人あたり約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６</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万８千円で、類似団体平均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を約１万５千円上回っている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。中学校の空調機器整備</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、小学校の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トイレ改修、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小中学校への大型ディスプレイの配備、７大アレルギーに対応した東部学校給食共同調理場の建設等による。今後、事業全体を精査し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経費の節減に努める。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公債費は、一人あたり約６万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で、類似団体平均を約</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万円上回っている。これは、繰上償還によるものである。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財政調整基金残高は前年度から</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しているが、これは、取崩額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が増加したこと</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が要因である。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実質収支額は前年度から１．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しているが、これは、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市税や地方交付税が前年度額を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上回ったこと等が要因である。また、厳しい財政状況を踏まえ、入札差金等については執行残として残す方針としていることも、高い水準となる要因である。</a:t>
          </a:r>
          <a:endParaRPr lang="ja-JP" altLang="ja-JP" sz="11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０</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９２</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した。これは、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財政調整基金の取崩額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が多かったことが要因である。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すべての会計で黒字となっており、特に最大規模の一般会計においては、限られた歳入の範囲内で歳出予算を編成することを基本としている。また、適正化・効率化の観点から、執行においても創意工夫し、歳出削減につなげることを徹底している。今後も、合併算定替の特例措置の終了による普通交付税の大幅な減収に備えた財政調整基金の確保と、公債費の増加に対応するための減債基金を確保するため、一定の黒字を確保できる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39190826</v>
      </c>
      <c r="BO4" s="431"/>
      <c r="BP4" s="431"/>
      <c r="BQ4" s="431"/>
      <c r="BR4" s="431"/>
      <c r="BS4" s="431"/>
      <c r="BT4" s="431"/>
      <c r="BU4" s="432"/>
      <c r="BV4" s="430">
        <v>36691615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8.8000000000000007</v>
      </c>
      <c r="CU4" s="437"/>
      <c r="CV4" s="437"/>
      <c r="CW4" s="437"/>
      <c r="CX4" s="437"/>
      <c r="CY4" s="437"/>
      <c r="CZ4" s="437"/>
      <c r="DA4" s="438"/>
      <c r="DB4" s="436">
        <v>7.1</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36902365</v>
      </c>
      <c r="BO5" s="468"/>
      <c r="BP5" s="468"/>
      <c r="BQ5" s="468"/>
      <c r="BR5" s="468"/>
      <c r="BS5" s="468"/>
      <c r="BT5" s="468"/>
      <c r="BU5" s="469"/>
      <c r="BV5" s="467">
        <v>34982544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96.5</v>
      </c>
      <c r="CU5" s="465"/>
      <c r="CV5" s="465"/>
      <c r="CW5" s="465"/>
      <c r="CX5" s="465"/>
      <c r="CY5" s="465"/>
      <c r="CZ5" s="465"/>
      <c r="DA5" s="466"/>
      <c r="DB5" s="464">
        <v>95.8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2288461</v>
      </c>
      <c r="BO6" s="468"/>
      <c r="BP6" s="468"/>
      <c r="BQ6" s="468"/>
      <c r="BR6" s="468"/>
      <c r="BS6" s="468"/>
      <c r="BT6" s="468"/>
      <c r="BU6" s="469"/>
      <c r="BV6" s="467">
        <v>1709071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101</v>
      </c>
      <c r="CU6" s="505"/>
      <c r="CV6" s="505"/>
      <c r="CW6" s="505"/>
      <c r="CX6" s="505"/>
      <c r="CY6" s="505"/>
      <c r="CZ6" s="505"/>
      <c r="DA6" s="506"/>
      <c r="DB6" s="504">
        <v>101.2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432265</v>
      </c>
      <c r="BO7" s="468"/>
      <c r="BP7" s="468"/>
      <c r="BQ7" s="468"/>
      <c r="BR7" s="468"/>
      <c r="BS7" s="468"/>
      <c r="BT7" s="468"/>
      <c r="BU7" s="469"/>
      <c r="BV7" s="467">
        <v>197877</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21196843</v>
      </c>
      <c r="CU7" s="468"/>
      <c r="CV7" s="468"/>
      <c r="CW7" s="468"/>
      <c r="CX7" s="468"/>
      <c r="CY7" s="468"/>
      <c r="CZ7" s="468"/>
      <c r="DA7" s="469"/>
      <c r="DB7" s="467">
        <v>21414164</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1856196</v>
      </c>
      <c r="BO8" s="468"/>
      <c r="BP8" s="468"/>
      <c r="BQ8" s="468"/>
      <c r="BR8" s="468"/>
      <c r="BS8" s="468"/>
      <c r="BT8" s="468"/>
      <c r="BU8" s="469"/>
      <c r="BV8" s="467">
        <v>1511194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v>
      </c>
      <c r="CU8" s="508"/>
      <c r="CV8" s="508"/>
      <c r="CW8" s="508"/>
      <c r="CX8" s="508"/>
      <c r="CY8" s="508"/>
      <c r="CZ8" s="508"/>
      <c r="DA8" s="509"/>
      <c r="DB8" s="507">
        <v>0.6</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78391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345002</v>
      </c>
      <c r="BO9" s="468"/>
      <c r="BP9" s="468"/>
      <c r="BQ9" s="468"/>
      <c r="BR9" s="468"/>
      <c r="BS9" s="468"/>
      <c r="BT9" s="468"/>
      <c r="BU9" s="469"/>
      <c r="BV9" s="467">
        <v>-372134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16.8</v>
      </c>
      <c r="CU9" s="465"/>
      <c r="CV9" s="465"/>
      <c r="CW9" s="465"/>
      <c r="CX9" s="465"/>
      <c r="CY9" s="465"/>
      <c r="CZ9" s="465"/>
      <c r="DA9" s="466"/>
      <c r="DB9" s="464">
        <v>16.899999999999999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83330</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895</v>
      </c>
      <c r="BO10" s="468"/>
      <c r="BP10" s="468"/>
      <c r="BQ10" s="468"/>
      <c r="BR10" s="468"/>
      <c r="BS10" s="468"/>
      <c r="BT10" s="468"/>
      <c r="BU10" s="469"/>
      <c r="BV10" s="467">
        <v>656</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1211529</v>
      </c>
      <c r="BO11" s="468"/>
      <c r="BP11" s="468"/>
      <c r="BQ11" s="468"/>
      <c r="BR11" s="468"/>
      <c r="BS11" s="468"/>
      <c r="BT11" s="468"/>
      <c r="BU11" s="469"/>
      <c r="BV11" s="467">
        <v>1300020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76853</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1992683</v>
      </c>
      <c r="BO12" s="468"/>
      <c r="BP12" s="468"/>
      <c r="BQ12" s="468"/>
      <c r="BR12" s="468"/>
      <c r="BS12" s="468"/>
      <c r="BT12" s="468"/>
      <c r="BU12" s="469"/>
      <c r="BV12" s="467">
        <v>1169615</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76051</v>
      </c>
      <c r="S13" s="552"/>
      <c r="T13" s="552"/>
      <c r="U13" s="552"/>
      <c r="V13" s="553"/>
      <c r="W13" s="483" t="s">
        <v>140</v>
      </c>
      <c r="X13" s="484"/>
      <c r="Y13" s="484"/>
      <c r="Z13" s="484"/>
      <c r="AA13" s="484"/>
      <c r="AB13" s="474"/>
      <c r="AC13" s="518">
        <v>2475</v>
      </c>
      <c r="AD13" s="519"/>
      <c r="AE13" s="519"/>
      <c r="AF13" s="519"/>
      <c r="AG13" s="561"/>
      <c r="AH13" s="518">
        <v>2857</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-435257</v>
      </c>
      <c r="BO13" s="468"/>
      <c r="BP13" s="468"/>
      <c r="BQ13" s="468"/>
      <c r="BR13" s="468"/>
      <c r="BS13" s="468"/>
      <c r="BT13" s="468"/>
      <c r="BU13" s="469"/>
      <c r="BV13" s="467">
        <v>-241073</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5.6</v>
      </c>
      <c r="CU13" s="465"/>
      <c r="CV13" s="465"/>
      <c r="CW13" s="465"/>
      <c r="CX13" s="465"/>
      <c r="CY13" s="465"/>
      <c r="CZ13" s="465"/>
      <c r="DA13" s="466"/>
      <c r="DB13" s="464">
        <v>5.9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77838</v>
      </c>
      <c r="S14" s="552"/>
      <c r="T14" s="552"/>
      <c r="U14" s="552"/>
      <c r="V14" s="553"/>
      <c r="W14" s="457"/>
      <c r="X14" s="458"/>
      <c r="Y14" s="458"/>
      <c r="Z14" s="458"/>
      <c r="AA14" s="458"/>
      <c r="AB14" s="447"/>
      <c r="AC14" s="554">
        <v>6.7</v>
      </c>
      <c r="AD14" s="555"/>
      <c r="AE14" s="555"/>
      <c r="AF14" s="555"/>
      <c r="AG14" s="556"/>
      <c r="AH14" s="554">
        <v>7.2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31.9</v>
      </c>
      <c r="CU14" s="566"/>
      <c r="CV14" s="566"/>
      <c r="CW14" s="566"/>
      <c r="CX14" s="566"/>
      <c r="CY14" s="566"/>
      <c r="CZ14" s="566"/>
      <c r="DA14" s="567"/>
      <c r="DB14" s="565">
        <v>22.1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77137</v>
      </c>
      <c r="S15" s="552"/>
      <c r="T15" s="552"/>
      <c r="U15" s="552"/>
      <c r="V15" s="553"/>
      <c r="W15" s="483" t="s">
        <v>148</v>
      </c>
      <c r="X15" s="484"/>
      <c r="Y15" s="484"/>
      <c r="Z15" s="484"/>
      <c r="AA15" s="484"/>
      <c r="AB15" s="474"/>
      <c r="AC15" s="518">
        <v>10546</v>
      </c>
      <c r="AD15" s="519"/>
      <c r="AE15" s="519"/>
      <c r="AF15" s="519"/>
      <c r="AG15" s="561"/>
      <c r="AH15" s="518">
        <v>11249</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9993327</v>
      </c>
      <c r="BO15" s="431"/>
      <c r="BP15" s="431"/>
      <c r="BQ15" s="431"/>
      <c r="BR15" s="431"/>
      <c r="BS15" s="431"/>
      <c r="BT15" s="431"/>
      <c r="BU15" s="432"/>
      <c r="BV15" s="430">
        <v>10029762</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28.4</v>
      </c>
      <c r="AD16" s="555"/>
      <c r="AE16" s="555"/>
      <c r="AF16" s="555"/>
      <c r="AG16" s="556"/>
      <c r="AH16" s="554">
        <v>28.4</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16961454</v>
      </c>
      <c r="BO16" s="468"/>
      <c r="BP16" s="468"/>
      <c r="BQ16" s="468"/>
      <c r="BR16" s="468"/>
      <c r="BS16" s="468"/>
      <c r="BT16" s="468"/>
      <c r="BU16" s="469"/>
      <c r="BV16" s="467">
        <v>16596380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24053</v>
      </c>
      <c r="AD17" s="519"/>
      <c r="AE17" s="519"/>
      <c r="AF17" s="519"/>
      <c r="AG17" s="561"/>
      <c r="AH17" s="518">
        <v>25488</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12695466</v>
      </c>
      <c r="BO17" s="468"/>
      <c r="BP17" s="468"/>
      <c r="BQ17" s="468"/>
      <c r="BR17" s="468"/>
      <c r="BS17" s="468"/>
      <c r="BT17" s="468"/>
      <c r="BU17" s="469"/>
      <c r="BV17" s="467">
        <v>12755519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240.27</v>
      </c>
      <c r="M18" s="583"/>
      <c r="N18" s="583"/>
      <c r="O18" s="583"/>
      <c r="P18" s="583"/>
      <c r="Q18" s="583"/>
      <c r="R18" s="584"/>
      <c r="S18" s="584"/>
      <c r="T18" s="584"/>
      <c r="U18" s="584"/>
      <c r="V18" s="585"/>
      <c r="W18" s="485"/>
      <c r="X18" s="486"/>
      <c r="Y18" s="486"/>
      <c r="Z18" s="486"/>
      <c r="AA18" s="486"/>
      <c r="AB18" s="477"/>
      <c r="AC18" s="586">
        <v>64.900000000000006</v>
      </c>
      <c r="AD18" s="587"/>
      <c r="AE18" s="587"/>
      <c r="AF18" s="587"/>
      <c r="AG18" s="588"/>
      <c r="AH18" s="586">
        <v>64.400000000000006</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21057129</v>
      </c>
      <c r="BO18" s="468"/>
      <c r="BP18" s="468"/>
      <c r="BQ18" s="468"/>
      <c r="BR18" s="468"/>
      <c r="BS18" s="468"/>
      <c r="BT18" s="468"/>
      <c r="BU18" s="469"/>
      <c r="BV18" s="467">
        <v>20978032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326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27512550</v>
      </c>
      <c r="BO19" s="468"/>
      <c r="BP19" s="468"/>
      <c r="BQ19" s="468"/>
      <c r="BR19" s="468"/>
      <c r="BS19" s="468"/>
      <c r="BT19" s="468"/>
      <c r="BU19" s="469"/>
      <c r="BV19" s="467">
        <v>27622473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28812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35803828</v>
      </c>
      <c r="BO23" s="468"/>
      <c r="BP23" s="468"/>
      <c r="BQ23" s="468"/>
      <c r="BR23" s="468"/>
      <c r="BS23" s="468"/>
      <c r="BT23" s="468"/>
      <c r="BU23" s="469"/>
      <c r="BV23" s="467">
        <v>35742107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8250</v>
      </c>
      <c r="R24" s="519"/>
      <c r="S24" s="519"/>
      <c r="T24" s="519"/>
      <c r="U24" s="519"/>
      <c r="V24" s="561"/>
      <c r="W24" s="620"/>
      <c r="X24" s="608"/>
      <c r="Y24" s="609"/>
      <c r="Z24" s="517" t="s">
        <v>172</v>
      </c>
      <c r="AA24" s="497"/>
      <c r="AB24" s="497"/>
      <c r="AC24" s="497"/>
      <c r="AD24" s="497"/>
      <c r="AE24" s="497"/>
      <c r="AF24" s="497"/>
      <c r="AG24" s="498"/>
      <c r="AH24" s="518">
        <v>614</v>
      </c>
      <c r="AI24" s="519"/>
      <c r="AJ24" s="519"/>
      <c r="AK24" s="519"/>
      <c r="AL24" s="561"/>
      <c r="AM24" s="518">
        <v>1948222</v>
      </c>
      <c r="AN24" s="519"/>
      <c r="AO24" s="519"/>
      <c r="AP24" s="519"/>
      <c r="AQ24" s="519"/>
      <c r="AR24" s="561"/>
      <c r="AS24" s="518">
        <v>3173</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21832748</v>
      </c>
      <c r="BO24" s="468"/>
      <c r="BP24" s="468"/>
      <c r="BQ24" s="468"/>
      <c r="BR24" s="468"/>
      <c r="BS24" s="468"/>
      <c r="BT24" s="468"/>
      <c r="BU24" s="469"/>
      <c r="BV24" s="467">
        <v>23629765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7350</v>
      </c>
      <c r="R25" s="519"/>
      <c r="S25" s="519"/>
      <c r="T25" s="519"/>
      <c r="U25" s="519"/>
      <c r="V25" s="561"/>
      <c r="W25" s="620"/>
      <c r="X25" s="608"/>
      <c r="Y25" s="609"/>
      <c r="Z25" s="517" t="s">
        <v>175</v>
      </c>
      <c r="AA25" s="497"/>
      <c r="AB25" s="497"/>
      <c r="AC25" s="497"/>
      <c r="AD25" s="497"/>
      <c r="AE25" s="497"/>
      <c r="AF25" s="497"/>
      <c r="AG25" s="498"/>
      <c r="AH25" s="518" t="s">
        <v>176</v>
      </c>
      <c r="AI25" s="519"/>
      <c r="AJ25" s="519"/>
      <c r="AK25" s="519"/>
      <c r="AL25" s="561"/>
      <c r="AM25" s="518" t="s">
        <v>177</v>
      </c>
      <c r="AN25" s="519"/>
      <c r="AO25" s="519"/>
      <c r="AP25" s="519"/>
      <c r="AQ25" s="519"/>
      <c r="AR25" s="561"/>
      <c r="AS25" s="518" t="s">
        <v>138</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4313603</v>
      </c>
      <c r="BO25" s="431"/>
      <c r="BP25" s="431"/>
      <c r="BQ25" s="431"/>
      <c r="BR25" s="431"/>
      <c r="BS25" s="431"/>
      <c r="BT25" s="431"/>
      <c r="BU25" s="432"/>
      <c r="BV25" s="430">
        <v>1864461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6650</v>
      </c>
      <c r="R26" s="519"/>
      <c r="S26" s="519"/>
      <c r="T26" s="519"/>
      <c r="U26" s="519"/>
      <c r="V26" s="561"/>
      <c r="W26" s="620"/>
      <c r="X26" s="608"/>
      <c r="Y26" s="609"/>
      <c r="Z26" s="517" t="s">
        <v>180</v>
      </c>
      <c r="AA26" s="630"/>
      <c r="AB26" s="630"/>
      <c r="AC26" s="630"/>
      <c r="AD26" s="630"/>
      <c r="AE26" s="630"/>
      <c r="AF26" s="630"/>
      <c r="AG26" s="631"/>
      <c r="AH26" s="518">
        <v>20</v>
      </c>
      <c r="AI26" s="519"/>
      <c r="AJ26" s="519"/>
      <c r="AK26" s="519"/>
      <c r="AL26" s="561"/>
      <c r="AM26" s="518">
        <v>70700</v>
      </c>
      <c r="AN26" s="519"/>
      <c r="AO26" s="519"/>
      <c r="AP26" s="519"/>
      <c r="AQ26" s="519"/>
      <c r="AR26" s="561"/>
      <c r="AS26" s="518">
        <v>3535</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176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4350</v>
      </c>
      <c r="R27" s="519"/>
      <c r="S27" s="519"/>
      <c r="T27" s="519"/>
      <c r="U27" s="519"/>
      <c r="V27" s="561"/>
      <c r="W27" s="620"/>
      <c r="X27" s="608"/>
      <c r="Y27" s="609"/>
      <c r="Z27" s="517" t="s">
        <v>183</v>
      </c>
      <c r="AA27" s="497"/>
      <c r="AB27" s="497"/>
      <c r="AC27" s="497"/>
      <c r="AD27" s="497"/>
      <c r="AE27" s="497"/>
      <c r="AF27" s="497"/>
      <c r="AG27" s="498"/>
      <c r="AH27" s="518">
        <v>32</v>
      </c>
      <c r="AI27" s="519"/>
      <c r="AJ27" s="519"/>
      <c r="AK27" s="519"/>
      <c r="AL27" s="561"/>
      <c r="AM27" s="518">
        <v>109299</v>
      </c>
      <c r="AN27" s="519"/>
      <c r="AO27" s="519"/>
      <c r="AP27" s="519"/>
      <c r="AQ27" s="519"/>
      <c r="AR27" s="561"/>
      <c r="AS27" s="518">
        <v>3416</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1184000</v>
      </c>
      <c r="BO27" s="644"/>
      <c r="BP27" s="644"/>
      <c r="BQ27" s="644"/>
      <c r="BR27" s="644"/>
      <c r="BS27" s="644"/>
      <c r="BT27" s="644"/>
      <c r="BU27" s="645"/>
      <c r="BV27" s="643">
        <v>1184000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3900</v>
      </c>
      <c r="R28" s="519"/>
      <c r="S28" s="519"/>
      <c r="T28" s="519"/>
      <c r="U28" s="519"/>
      <c r="V28" s="561"/>
      <c r="W28" s="620"/>
      <c r="X28" s="608"/>
      <c r="Y28" s="609"/>
      <c r="Z28" s="517" t="s">
        <v>186</v>
      </c>
      <c r="AA28" s="497"/>
      <c r="AB28" s="497"/>
      <c r="AC28" s="497"/>
      <c r="AD28" s="497"/>
      <c r="AE28" s="497"/>
      <c r="AF28" s="497"/>
      <c r="AG28" s="498"/>
      <c r="AH28" s="518" t="s">
        <v>176</v>
      </c>
      <c r="AI28" s="519"/>
      <c r="AJ28" s="519"/>
      <c r="AK28" s="519"/>
      <c r="AL28" s="561"/>
      <c r="AM28" s="518" t="s">
        <v>176</v>
      </c>
      <c r="AN28" s="519"/>
      <c r="AO28" s="519"/>
      <c r="AP28" s="519"/>
      <c r="AQ28" s="519"/>
      <c r="AR28" s="561"/>
      <c r="AS28" s="518" t="s">
        <v>177</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5495594</v>
      </c>
      <c r="BO28" s="431"/>
      <c r="BP28" s="431"/>
      <c r="BQ28" s="431"/>
      <c r="BR28" s="431"/>
      <c r="BS28" s="431"/>
      <c r="BT28" s="431"/>
      <c r="BU28" s="432"/>
      <c r="BV28" s="430">
        <v>6687382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16</v>
      </c>
      <c r="M29" s="519"/>
      <c r="N29" s="519"/>
      <c r="O29" s="519"/>
      <c r="P29" s="561"/>
      <c r="Q29" s="518">
        <v>3600</v>
      </c>
      <c r="R29" s="519"/>
      <c r="S29" s="519"/>
      <c r="T29" s="519"/>
      <c r="U29" s="519"/>
      <c r="V29" s="561"/>
      <c r="W29" s="621"/>
      <c r="X29" s="622"/>
      <c r="Y29" s="623"/>
      <c r="Z29" s="517" t="s">
        <v>189</v>
      </c>
      <c r="AA29" s="497"/>
      <c r="AB29" s="497"/>
      <c r="AC29" s="497"/>
      <c r="AD29" s="497"/>
      <c r="AE29" s="497"/>
      <c r="AF29" s="497"/>
      <c r="AG29" s="498"/>
      <c r="AH29" s="518">
        <v>646</v>
      </c>
      <c r="AI29" s="519"/>
      <c r="AJ29" s="519"/>
      <c r="AK29" s="519"/>
      <c r="AL29" s="561"/>
      <c r="AM29" s="518">
        <v>2057521</v>
      </c>
      <c r="AN29" s="519"/>
      <c r="AO29" s="519"/>
      <c r="AP29" s="519"/>
      <c r="AQ29" s="519"/>
      <c r="AR29" s="561"/>
      <c r="AS29" s="518">
        <v>3185</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724544</v>
      </c>
      <c r="BO29" s="468"/>
      <c r="BP29" s="468"/>
      <c r="BQ29" s="468"/>
      <c r="BR29" s="468"/>
      <c r="BS29" s="468"/>
      <c r="BT29" s="468"/>
      <c r="BU29" s="469"/>
      <c r="BV29" s="467">
        <v>1793369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99.3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4246878</v>
      </c>
      <c r="BO30" s="644"/>
      <c r="BP30" s="644"/>
      <c r="BQ30" s="644"/>
      <c r="BR30" s="644"/>
      <c r="BS30" s="644"/>
      <c r="BT30" s="644"/>
      <c r="BU30" s="645"/>
      <c r="BV30" s="643">
        <v>3923357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200</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198</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渋川市水道事業会計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農産物直売事業特別会計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渋川地区広域市町村圏振興整備組合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渋川市公共施設管理公社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伊香保温泉観光施設事業特別会計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烏帽子山植林組合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渋川市土地開発公社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小野上温泉事業特別会計</v>
      </c>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群馬県市町村総合整備組合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子持産業振興</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9</v>
      </c>
      <c r="BF37" s="656"/>
      <c r="BG37" s="657" t="str">
        <f>IF('各会計、関係団体の財政状況及び健全化判断比率'!B35="","",'各会計、関係団体の財政状況及び健全化判断比率'!B35)</f>
        <v>交流促進センター事業特別会計</v>
      </c>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群馬県後期高齢者医療広域連合（一般会計）</v>
      </c>
      <c r="BZ37" s="657"/>
      <c r="CA37" s="657"/>
      <c r="CB37" s="657"/>
      <c r="CC37" s="657"/>
      <c r="CD37" s="657"/>
      <c r="CE37" s="657"/>
      <c r="CF37" s="657"/>
      <c r="CG37" s="657"/>
      <c r="CH37" s="657"/>
      <c r="CI37" s="657"/>
      <c r="CJ37" s="657"/>
      <c r="CK37" s="657"/>
      <c r="CL37" s="657"/>
      <c r="CM37" s="657"/>
      <c r="CN37" s="214"/>
      <c r="CO37" s="656">
        <f t="shared" si="3"/>
        <v>22</v>
      </c>
      <c r="CP37" s="656"/>
      <c r="CQ37" s="657" t="str">
        <f>IF('各会計、関係団体の財政状況及び健全化判断比率'!BS10="","",'各会計、関係団体の財政状況及び健全化判断比率'!BS10)</f>
        <v>渋川広域森林組合</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f t="shared" si="1"/>
        <v>10</v>
      </c>
      <c r="BF38" s="656"/>
      <c r="BG38" s="657" t="str">
        <f>IF('各会計、関係団体の財政状況及び健全化判断比率'!B36="","",'各会計、関係団体の財政状況及び健全化判断比率'!B36)</f>
        <v>下水道事業特別会計</v>
      </c>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群馬県後期高齢者医療広域連合（事業会計）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f t="shared" si="1"/>
        <v>11</v>
      </c>
      <c r="BF39" s="656"/>
      <c r="BG39" s="657" t="str">
        <f>IF('各会計、関係団体の財政状況及び健全化判断比率'!B37="","",'各会計、関係団体の財政状況及び健全化判断比率'!B37)</f>
        <v>農業集落排水事業特別会計</v>
      </c>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群馬県市町村会館管理組合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f t="shared" si="1"/>
        <v>12</v>
      </c>
      <c r="BF40" s="656"/>
      <c r="BG40" s="657" t="str">
        <f>IF('各会計、関係団体の財政状況及び健全化判断比率'!B38="","",'各会計、関係団体の財政状況及び健全化判断比率'!B38)</f>
        <v>個別排水処理事業特別会計</v>
      </c>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Ts7DW1d7ifiWLSo3QLxO7N6uiRQkEF7qBNvim4Y7w+uVoCPBJWr5Iaq3CZUs2nHR73dKc8sg6ZzMwR+JI6niMA==" saltValue="Ix7FeKxEyvFa1UPOPXwN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569</v>
      </c>
      <c r="D34" s="1248"/>
      <c r="E34" s="1249"/>
      <c r="F34" s="32">
        <v>10.32</v>
      </c>
      <c r="G34" s="33">
        <v>7.94</v>
      </c>
      <c r="H34" s="33">
        <v>8.75</v>
      </c>
      <c r="I34" s="33">
        <v>7.05</v>
      </c>
      <c r="J34" s="34">
        <v>8.75</v>
      </c>
      <c r="K34" s="22"/>
      <c r="L34" s="22"/>
      <c r="M34" s="22"/>
      <c r="N34" s="22"/>
      <c r="O34" s="22"/>
      <c r="P34" s="22"/>
    </row>
    <row r="35" spans="1:16" ht="39" customHeight="1" x14ac:dyDescent="0.15">
      <c r="A35" s="22"/>
      <c r="B35" s="35"/>
      <c r="C35" s="1242" t="s">
        <v>570</v>
      </c>
      <c r="D35" s="1243"/>
      <c r="E35" s="1244"/>
      <c r="F35" s="36">
        <v>5.36</v>
      </c>
      <c r="G35" s="37">
        <v>5.45</v>
      </c>
      <c r="H35" s="37">
        <v>5.51</v>
      </c>
      <c r="I35" s="37">
        <v>5</v>
      </c>
      <c r="J35" s="38">
        <v>4.76</v>
      </c>
      <c r="K35" s="22"/>
      <c r="L35" s="22"/>
      <c r="M35" s="22"/>
      <c r="N35" s="22"/>
      <c r="O35" s="22"/>
      <c r="P35" s="22"/>
    </row>
    <row r="36" spans="1:16" ht="39" customHeight="1" x14ac:dyDescent="0.15">
      <c r="A36" s="22"/>
      <c r="B36" s="35"/>
      <c r="C36" s="1242" t="s">
        <v>571</v>
      </c>
      <c r="D36" s="1243"/>
      <c r="E36" s="1244"/>
      <c r="F36" s="36">
        <v>0.45</v>
      </c>
      <c r="G36" s="37">
        <v>0.51</v>
      </c>
      <c r="H36" s="37">
        <v>0.85</v>
      </c>
      <c r="I36" s="37">
        <v>0.54</v>
      </c>
      <c r="J36" s="38">
        <v>0.55000000000000004</v>
      </c>
      <c r="K36" s="22"/>
      <c r="L36" s="22"/>
      <c r="M36" s="22"/>
      <c r="N36" s="22"/>
      <c r="O36" s="22"/>
      <c r="P36" s="22"/>
    </row>
    <row r="37" spans="1:16" ht="39" customHeight="1" x14ac:dyDescent="0.15">
      <c r="A37" s="22"/>
      <c r="B37" s="35"/>
      <c r="C37" s="1242" t="s">
        <v>572</v>
      </c>
      <c r="D37" s="1243"/>
      <c r="E37" s="1244"/>
      <c r="F37" s="36">
        <v>0.8</v>
      </c>
      <c r="G37" s="37">
        <v>0.48</v>
      </c>
      <c r="H37" s="37">
        <v>0.53</v>
      </c>
      <c r="I37" s="37">
        <v>0.83</v>
      </c>
      <c r="J37" s="38">
        <v>0.32</v>
      </c>
      <c r="K37" s="22"/>
      <c r="L37" s="22"/>
      <c r="M37" s="22"/>
      <c r="N37" s="22"/>
      <c r="O37" s="22"/>
      <c r="P37" s="22"/>
    </row>
    <row r="38" spans="1:16" ht="39" customHeight="1" x14ac:dyDescent="0.15">
      <c r="A38" s="22"/>
      <c r="B38" s="35"/>
      <c r="C38" s="1242" t="s">
        <v>573</v>
      </c>
      <c r="D38" s="1243"/>
      <c r="E38" s="1244"/>
      <c r="F38" s="36">
        <v>0.1</v>
      </c>
      <c r="G38" s="37">
        <v>0</v>
      </c>
      <c r="H38" s="37">
        <v>0.01</v>
      </c>
      <c r="I38" s="37">
        <v>0.01</v>
      </c>
      <c r="J38" s="38">
        <v>0.24</v>
      </c>
      <c r="K38" s="22"/>
      <c r="L38" s="22"/>
      <c r="M38" s="22"/>
      <c r="N38" s="22"/>
      <c r="O38" s="22"/>
      <c r="P38" s="22"/>
    </row>
    <row r="39" spans="1:16" ht="39" customHeight="1" x14ac:dyDescent="0.15">
      <c r="A39" s="22"/>
      <c r="B39" s="35"/>
      <c r="C39" s="1242" t="s">
        <v>574</v>
      </c>
      <c r="D39" s="1243"/>
      <c r="E39" s="1244"/>
      <c r="F39" s="36">
        <v>0.05</v>
      </c>
      <c r="G39" s="37">
        <v>0.04</v>
      </c>
      <c r="H39" s="37">
        <v>7.0000000000000007E-2</v>
      </c>
      <c r="I39" s="37">
        <v>0</v>
      </c>
      <c r="J39" s="38">
        <v>0.15</v>
      </c>
      <c r="K39" s="22"/>
      <c r="L39" s="22"/>
      <c r="M39" s="22"/>
      <c r="N39" s="22"/>
      <c r="O39" s="22"/>
      <c r="P39" s="22"/>
    </row>
    <row r="40" spans="1:16" ht="39" customHeight="1" x14ac:dyDescent="0.15">
      <c r="A40" s="22"/>
      <c r="B40" s="35"/>
      <c r="C40" s="1242" t="s">
        <v>575</v>
      </c>
      <c r="D40" s="1243"/>
      <c r="E40" s="1244"/>
      <c r="F40" s="36">
        <v>0</v>
      </c>
      <c r="G40" s="37">
        <v>0.08</v>
      </c>
      <c r="H40" s="37">
        <v>0.1</v>
      </c>
      <c r="I40" s="37">
        <v>7.0000000000000007E-2</v>
      </c>
      <c r="J40" s="38">
        <v>0.13</v>
      </c>
      <c r="K40" s="22"/>
      <c r="L40" s="22"/>
      <c r="M40" s="22"/>
      <c r="N40" s="22"/>
      <c r="O40" s="22"/>
      <c r="P40" s="22"/>
    </row>
    <row r="41" spans="1:16" ht="39" customHeight="1" x14ac:dyDescent="0.15">
      <c r="A41" s="22"/>
      <c r="B41" s="35"/>
      <c r="C41" s="1242" t="s">
        <v>576</v>
      </c>
      <c r="D41" s="1243"/>
      <c r="E41" s="1244"/>
      <c r="F41" s="36">
        <v>0</v>
      </c>
      <c r="G41" s="37">
        <v>0</v>
      </c>
      <c r="H41" s="37">
        <v>0</v>
      </c>
      <c r="I41" s="37">
        <v>0</v>
      </c>
      <c r="J41" s="38">
        <v>0.04</v>
      </c>
      <c r="K41" s="22"/>
      <c r="L41" s="22"/>
      <c r="M41" s="22"/>
      <c r="N41" s="22"/>
      <c r="O41" s="22"/>
      <c r="P41" s="22"/>
    </row>
    <row r="42" spans="1:16" ht="39" customHeight="1" x14ac:dyDescent="0.15">
      <c r="A42" s="22"/>
      <c r="B42" s="39"/>
      <c r="C42" s="1242" t="s">
        <v>577</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578</v>
      </c>
      <c r="D43" s="1246"/>
      <c r="E43" s="1247"/>
      <c r="F43" s="41">
        <v>0.79</v>
      </c>
      <c r="G43" s="42">
        <v>0.06</v>
      </c>
      <c r="H43" s="42">
        <v>0.01</v>
      </c>
      <c r="I43" s="42">
        <v>0.03</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Iooy+KOwoUdM2KJvtDJD66Z5/lxJgqkhgehE+cZih+CeXfPN4hkJBMOyZGLyU5wCRJzbwcuVTdq3zglpuZI3w==" saltValue="rswegupCNCSyuQqyRqtu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3176</v>
      </c>
      <c r="L45" s="60">
        <v>3366</v>
      </c>
      <c r="M45" s="60">
        <v>3546</v>
      </c>
      <c r="N45" s="60">
        <v>3423</v>
      </c>
      <c r="O45" s="61">
        <v>3335</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518</v>
      </c>
      <c r="L46" s="64" t="s">
        <v>518</v>
      </c>
      <c r="M46" s="64" t="s">
        <v>518</v>
      </c>
      <c r="N46" s="64" t="s">
        <v>518</v>
      </c>
      <c r="O46" s="65" t="s">
        <v>518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518</v>
      </c>
      <c r="L47" s="64" t="s">
        <v>518</v>
      </c>
      <c r="M47" s="64" t="s">
        <v>518</v>
      </c>
      <c r="N47" s="64" t="s">
        <v>518</v>
      </c>
      <c r="O47" s="65" t="s">
        <v>518</v>
      </c>
      <c r="P47" s="48"/>
      <c r="Q47" s="48"/>
      <c r="R47" s="48"/>
      <c r="S47" s="48"/>
      <c r="T47" s="48"/>
      <c r="U47" s="48"/>
    </row>
    <row r="48" spans="1:21" ht="30.75" customHeight="1" x14ac:dyDescent="0.15">
      <c r="A48" s="48"/>
      <c r="B48" s="1252"/>
      <c r="C48" s="1253"/>
      <c r="D48" s="62"/>
      <c r="E48" s="1258" t="s">
        <v>15</v>
      </c>
      <c r="F48" s="1258"/>
      <c r="G48" s="1258"/>
      <c r="H48" s="1258"/>
      <c r="I48" s="1258"/>
      <c r="J48" s="1259"/>
      <c r="K48" s="63">
        <v>1114</v>
      </c>
      <c r="L48" s="64">
        <v>1099</v>
      </c>
      <c r="M48" s="64">
        <v>1131</v>
      </c>
      <c r="N48" s="64">
        <v>1187</v>
      </c>
      <c r="O48" s="65">
        <v>1244</v>
      </c>
      <c r="P48" s="48"/>
      <c r="Q48" s="48"/>
      <c r="R48" s="48"/>
      <c r="S48" s="48"/>
      <c r="T48" s="48"/>
      <c r="U48" s="48"/>
    </row>
    <row r="49" spans="1:21" ht="30.75" customHeight="1" x14ac:dyDescent="0.15">
      <c r="A49" s="48"/>
      <c r="B49" s="1252"/>
      <c r="C49" s="1253"/>
      <c r="D49" s="62"/>
      <c r="E49" s="1258" t="s">
        <v>16</v>
      </c>
      <c r="F49" s="1258"/>
      <c r="G49" s="1258"/>
      <c r="H49" s="1258"/>
      <c r="I49" s="1258"/>
      <c r="J49" s="1259"/>
      <c r="K49" s="63">
        <v>152</v>
      </c>
      <c r="L49" s="64">
        <v>196</v>
      </c>
      <c r="M49" s="64">
        <v>219</v>
      </c>
      <c r="N49" s="64">
        <v>252</v>
      </c>
      <c r="O49" s="65">
        <v>247</v>
      </c>
      <c r="P49" s="48"/>
      <c r="Q49" s="48"/>
      <c r="R49" s="48"/>
      <c r="S49" s="48"/>
      <c r="T49" s="48"/>
      <c r="U49" s="48"/>
    </row>
    <row r="50" spans="1:21" ht="30.75" customHeight="1" x14ac:dyDescent="0.15">
      <c r="A50" s="48"/>
      <c r="B50" s="1252"/>
      <c r="C50" s="1253"/>
      <c r="D50" s="62"/>
      <c r="E50" s="1258" t="s">
        <v>17</v>
      </c>
      <c r="F50" s="1258"/>
      <c r="G50" s="1258"/>
      <c r="H50" s="1258"/>
      <c r="I50" s="1258"/>
      <c r="J50" s="1259"/>
      <c r="K50" s="63">
        <v>2</v>
      </c>
      <c r="L50" s="64">
        <v>2</v>
      </c>
      <c r="M50" s="64">
        <v>1</v>
      </c>
      <c r="N50" s="64">
        <v>1</v>
      </c>
      <c r="O50" s="65">
        <v>7</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518</v>
      </c>
      <c r="L51" s="64" t="s">
        <v>518</v>
      </c>
      <c r="M51" s="64" t="s">
        <v>518</v>
      </c>
      <c r="N51" s="64" t="s">
        <v>518</v>
      </c>
      <c r="O51" s="65" t="s">
        <v>518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3400</v>
      </c>
      <c r="L52" s="64">
        <v>3580</v>
      </c>
      <c r="M52" s="64">
        <v>3743</v>
      </c>
      <c r="N52" s="64">
        <v>3851</v>
      </c>
      <c r="O52" s="65">
        <v>3956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1044</v>
      </c>
      <c r="L53" s="69">
        <v>1083</v>
      </c>
      <c r="M53" s="69">
        <v>1154</v>
      </c>
      <c r="N53" s="69">
        <v>1012</v>
      </c>
      <c r="O53" s="70">
        <v>877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WntfmR8xVqBZG25R4/3nnPFizh6vElLzztaUGqtjyfBYLnMRMQgJAXoZebAylvYPdZlMZP1Bmc1H0SQttAsew==" saltValue="3gZ9zn3M7lgeSUHpeS7x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6" t="s">
        <v>30</v>
      </c>
      <c r="C41" s="1277"/>
      <c r="D41" s="102"/>
      <c r="E41" s="1282" t="s">
        <v>31</v>
      </c>
      <c r="F41" s="1282"/>
      <c r="G41" s="1282"/>
      <c r="H41" s="1283"/>
      <c r="I41" s="103">
        <v>38838</v>
      </c>
      <c r="J41" s="104">
        <v>39282</v>
      </c>
      <c r="K41" s="104">
        <v>38597</v>
      </c>
      <c r="L41" s="104">
        <v>35742</v>
      </c>
      <c r="M41" s="105">
        <v>35804</v>
      </c>
    </row>
    <row r="42" spans="2:13" ht="27.75" customHeight="1" x14ac:dyDescent="0.15">
      <c r="B42" s="1278"/>
      <c r="C42" s="1279"/>
      <c r="D42" s="106"/>
      <c r="E42" s="1284" t="s">
        <v>32</v>
      </c>
      <c r="F42" s="1284"/>
      <c r="G42" s="1284"/>
      <c r="H42" s="1285"/>
      <c r="I42" s="107" t="s">
        <v>518</v>
      </c>
      <c r="J42" s="108" t="s">
        <v>518</v>
      </c>
      <c r="K42" s="108" t="s">
        <v>518</v>
      </c>
      <c r="L42" s="108" t="s">
        <v>518</v>
      </c>
      <c r="M42" s="109" t="s">
        <v>518</v>
      </c>
    </row>
    <row r="43" spans="2:13" ht="27.75" customHeight="1" x14ac:dyDescent="0.15">
      <c r="B43" s="1278"/>
      <c r="C43" s="1279"/>
      <c r="D43" s="106"/>
      <c r="E43" s="1284" t="s">
        <v>33</v>
      </c>
      <c r="F43" s="1284"/>
      <c r="G43" s="1284"/>
      <c r="H43" s="1285"/>
      <c r="I43" s="107">
        <v>19127</v>
      </c>
      <c r="J43" s="108">
        <v>18300</v>
      </c>
      <c r="K43" s="108">
        <v>18549</v>
      </c>
      <c r="L43" s="108">
        <v>18194</v>
      </c>
      <c r="M43" s="109">
        <v>18083</v>
      </c>
    </row>
    <row r="44" spans="2:13" ht="27.75" customHeight="1" x14ac:dyDescent="0.15">
      <c r="B44" s="1278"/>
      <c r="C44" s="1279"/>
      <c r="D44" s="106"/>
      <c r="E44" s="1284" t="s">
        <v>34</v>
      </c>
      <c r="F44" s="1284"/>
      <c r="G44" s="1284"/>
      <c r="H44" s="1285"/>
      <c r="I44" s="107">
        <v>2241</v>
      </c>
      <c r="J44" s="108">
        <v>2075</v>
      </c>
      <c r="K44" s="108">
        <v>1919</v>
      </c>
      <c r="L44" s="108">
        <v>1734</v>
      </c>
      <c r="M44" s="109">
        <v>1523</v>
      </c>
    </row>
    <row r="45" spans="2:13" ht="27.75" customHeight="1" x14ac:dyDescent="0.15">
      <c r="B45" s="1278"/>
      <c r="C45" s="1279"/>
      <c r="D45" s="106"/>
      <c r="E45" s="1284" t="s">
        <v>35</v>
      </c>
      <c r="F45" s="1284"/>
      <c r="G45" s="1284"/>
      <c r="H45" s="1285"/>
      <c r="I45" s="107">
        <v>5775</v>
      </c>
      <c r="J45" s="108">
        <v>5813</v>
      </c>
      <c r="K45" s="108">
        <v>5682</v>
      </c>
      <c r="L45" s="108">
        <v>5293</v>
      </c>
      <c r="M45" s="109">
        <v>5301</v>
      </c>
    </row>
    <row r="46" spans="2:13" ht="27.75" customHeight="1" x14ac:dyDescent="0.15">
      <c r="B46" s="1278"/>
      <c r="C46" s="1279"/>
      <c r="D46" s="110"/>
      <c r="E46" s="1284" t="s">
        <v>36</v>
      </c>
      <c r="F46" s="1284"/>
      <c r="G46" s="1284"/>
      <c r="H46" s="1285"/>
      <c r="I46" s="107">
        <v>20</v>
      </c>
      <c r="J46" s="108">
        <v>18</v>
      </c>
      <c r="K46" s="108">
        <v>20</v>
      </c>
      <c r="L46" s="108">
        <v>8</v>
      </c>
      <c r="M46" s="109">
        <v>19</v>
      </c>
    </row>
    <row r="47" spans="2:13" ht="27.75" customHeight="1" x14ac:dyDescent="0.15">
      <c r="B47" s="1278"/>
      <c r="C47" s="1279"/>
      <c r="D47" s="111"/>
      <c r="E47" s="1286" t="s">
        <v>37</v>
      </c>
      <c r="F47" s="1287"/>
      <c r="G47" s="1287"/>
      <c r="H47" s="1288"/>
      <c r="I47" s="107" t="s">
        <v>518</v>
      </c>
      <c r="J47" s="108" t="s">
        <v>518</v>
      </c>
      <c r="K47" s="108" t="s">
        <v>518</v>
      </c>
      <c r="L47" s="108" t="s">
        <v>518</v>
      </c>
      <c r="M47" s="109" t="s">
        <v>518</v>
      </c>
    </row>
    <row r="48" spans="2:13" ht="27.75" customHeight="1" x14ac:dyDescent="0.15">
      <c r="B48" s="1278"/>
      <c r="C48" s="1279"/>
      <c r="D48" s="106"/>
      <c r="E48" s="1284" t="s">
        <v>38</v>
      </c>
      <c r="F48" s="1284"/>
      <c r="G48" s="1284"/>
      <c r="H48" s="1285"/>
      <c r="I48" s="107" t="s">
        <v>518</v>
      </c>
      <c r="J48" s="108" t="s">
        <v>518</v>
      </c>
      <c r="K48" s="108" t="s">
        <v>518</v>
      </c>
      <c r="L48" s="108" t="s">
        <v>518</v>
      </c>
      <c r="M48" s="109" t="s">
        <v>518</v>
      </c>
    </row>
    <row r="49" spans="2:13" ht="27.75" customHeight="1" x14ac:dyDescent="0.15">
      <c r="B49" s="1280"/>
      <c r="C49" s="1281"/>
      <c r="D49" s="106"/>
      <c r="E49" s="1284" t="s">
        <v>39</v>
      </c>
      <c r="F49" s="1284"/>
      <c r="G49" s="1284"/>
      <c r="H49" s="1285"/>
      <c r="I49" s="107" t="s">
        <v>518</v>
      </c>
      <c r="J49" s="108" t="s">
        <v>518</v>
      </c>
      <c r="K49" s="108" t="s">
        <v>518</v>
      </c>
      <c r="L49" s="108" t="s">
        <v>518</v>
      </c>
      <c r="M49" s="109" t="s">
        <v>518</v>
      </c>
    </row>
    <row r="50" spans="2:13" ht="27.75" customHeight="1" x14ac:dyDescent="0.15">
      <c r="B50" s="1289" t="s">
        <v>40</v>
      </c>
      <c r="C50" s="1290"/>
      <c r="D50" s="112"/>
      <c r="E50" s="1284" t="s">
        <v>41</v>
      </c>
      <c r="F50" s="1284"/>
      <c r="G50" s="1284"/>
      <c r="H50" s="1285"/>
      <c r="I50" s="107">
        <v>11830</v>
      </c>
      <c r="J50" s="108">
        <v>14247</v>
      </c>
      <c r="K50" s="108">
        <v>14848</v>
      </c>
      <c r="L50" s="108">
        <v>12947</v>
      </c>
      <c r="M50" s="109">
        <v>10941</v>
      </c>
    </row>
    <row r="51" spans="2:13" ht="27.75" customHeight="1" x14ac:dyDescent="0.15">
      <c r="B51" s="1278"/>
      <c r="C51" s="1279"/>
      <c r="D51" s="106"/>
      <c r="E51" s="1284" t="s">
        <v>42</v>
      </c>
      <c r="F51" s="1284"/>
      <c r="G51" s="1284"/>
      <c r="H51" s="1285"/>
      <c r="I51" s="107">
        <v>4669</v>
      </c>
      <c r="J51" s="108">
        <v>3462</v>
      </c>
      <c r="K51" s="108">
        <v>3251</v>
      </c>
      <c r="L51" s="108">
        <v>3515</v>
      </c>
      <c r="M51" s="109">
        <v>3277</v>
      </c>
    </row>
    <row r="52" spans="2:13" ht="27.75" customHeight="1" x14ac:dyDescent="0.15">
      <c r="B52" s="1280"/>
      <c r="C52" s="1281"/>
      <c r="D52" s="106"/>
      <c r="E52" s="1284" t="s">
        <v>43</v>
      </c>
      <c r="F52" s="1284"/>
      <c r="G52" s="1284"/>
      <c r="H52" s="1285"/>
      <c r="I52" s="107">
        <v>42799</v>
      </c>
      <c r="J52" s="108">
        <v>42421</v>
      </c>
      <c r="K52" s="108">
        <v>41807</v>
      </c>
      <c r="L52" s="108">
        <v>40539</v>
      </c>
      <c r="M52" s="109">
        <v>40880</v>
      </c>
    </row>
    <row r="53" spans="2:13" ht="27.75" customHeight="1" thickBot="1" x14ac:dyDescent="0.2">
      <c r="B53" s="1291" t="s">
        <v>44</v>
      </c>
      <c r="C53" s="1292"/>
      <c r="D53" s="113"/>
      <c r="E53" s="1293" t="s">
        <v>45</v>
      </c>
      <c r="F53" s="1293"/>
      <c r="G53" s="1293"/>
      <c r="H53" s="1294"/>
      <c r="I53" s="114">
        <v>6703</v>
      </c>
      <c r="J53" s="115">
        <v>5358</v>
      </c>
      <c r="K53" s="115">
        <v>4861</v>
      </c>
      <c r="L53" s="115">
        <v>3971</v>
      </c>
      <c r="M53" s="116">
        <v>5632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xyhRXzduQujHBYvO0K6OzjyzYMMVXZGT9DBLSJIXvD9DDr2eas7NZaNY5gyZ4zOK7qDI+abL5/7Njc001zuNA==" saltValue="0pPD7rqS4qjTzFSPBga1+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85" zoomScaleNormal="85" zoomScaleSheetLayoutView="100" workbookViewId="0">
      <selection activeCell="F58" sqref="F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6556</v>
      </c>
      <c r="G55" s="128">
        <v>6687</v>
      </c>
      <c r="H55" s="129">
        <v>5496</v>
      </c>
    </row>
    <row r="56" spans="2:8" ht="52.5" customHeight="1" x14ac:dyDescent="0.15">
      <c r="B56" s="130"/>
      <c r="C56" s="1305" t="s">
        <v>49</v>
      </c>
      <c r="D56" s="1305"/>
      <c r="E56" s="1306"/>
      <c r="F56" s="131">
        <v>3857</v>
      </c>
      <c r="G56" s="131">
        <v>1793</v>
      </c>
      <c r="H56" s="132">
        <v>725</v>
      </c>
    </row>
    <row r="57" spans="2:8" ht="53.25" customHeight="1" x14ac:dyDescent="0.15">
      <c r="B57" s="130"/>
      <c r="C57" s="1307" t="s">
        <v>50</v>
      </c>
      <c r="D57" s="1307"/>
      <c r="E57" s="1308"/>
      <c r="F57" s="133">
        <v>3912</v>
      </c>
      <c r="G57" s="133">
        <v>3923</v>
      </c>
      <c r="H57" s="134">
        <v>4247</v>
      </c>
    </row>
    <row r="58" spans="2:8" ht="45.75" customHeight="1" x14ac:dyDescent="0.15">
      <c r="B58" s="135"/>
      <c r="C58" s="1295" t="s">
        <v>614</v>
      </c>
      <c r="D58" s="1296"/>
      <c r="E58" s="1297"/>
      <c r="F58" s="136">
        <v>2029</v>
      </c>
      <c r="G58" s="136">
        <v>2036</v>
      </c>
      <c r="H58" s="137">
        <v>2293</v>
      </c>
    </row>
    <row r="59" spans="2:8" ht="45.75" customHeight="1" x14ac:dyDescent="0.15">
      <c r="B59" s="135"/>
      <c r="C59" s="1295" t="s">
        <v>615</v>
      </c>
      <c r="D59" s="1296"/>
      <c r="E59" s="1297"/>
      <c r="F59" s="136">
        <v>632</v>
      </c>
      <c r="G59" s="136">
        <v>328</v>
      </c>
      <c r="H59" s="137">
        <v>622</v>
      </c>
    </row>
    <row r="60" spans="2:8" ht="45.75" customHeight="1" x14ac:dyDescent="0.15">
      <c r="B60" s="135"/>
      <c r="C60" s="1295" t="s">
        <v>616</v>
      </c>
      <c r="D60" s="1296"/>
      <c r="E60" s="1297"/>
      <c r="F60" s="136">
        <v>300</v>
      </c>
      <c r="G60" s="136">
        <v>401</v>
      </c>
      <c r="H60" s="137">
        <v>501</v>
      </c>
    </row>
    <row r="61" spans="2:8" ht="45.75" customHeight="1" x14ac:dyDescent="0.15">
      <c r="B61" s="135"/>
      <c r="C61" s="1295" t="s">
        <v>617</v>
      </c>
      <c r="D61" s="1296"/>
      <c r="E61" s="1297"/>
      <c r="F61" s="136">
        <v>353</v>
      </c>
      <c r="G61" s="136">
        <v>335</v>
      </c>
      <c r="H61" s="137">
        <v>303</v>
      </c>
    </row>
    <row r="62" spans="2:8" ht="45.75" customHeight="1" thickBot="1" x14ac:dyDescent="0.2">
      <c r="B62" s="138"/>
      <c r="C62" s="1298" t="s">
        <v>618</v>
      </c>
      <c r="D62" s="1299"/>
      <c r="E62" s="1300"/>
      <c r="F62" s="139">
        <v>315</v>
      </c>
      <c r="G62" s="139">
        <v>193</v>
      </c>
      <c r="H62" s="140">
        <v>213</v>
      </c>
    </row>
    <row r="63" spans="2:8" ht="52.5" customHeight="1" thickBot="1" x14ac:dyDescent="0.2">
      <c r="B63" s="141"/>
      <c r="C63" s="1301" t="s">
        <v>51</v>
      </c>
      <c r="D63" s="1301"/>
      <c r="E63" s="1302"/>
      <c r="F63" s="142">
        <v>14325</v>
      </c>
      <c r="G63" s="142">
        <v>12404</v>
      </c>
      <c r="H63" s="143">
        <v>10467</v>
      </c>
    </row>
    <row r="64" spans="2:8" ht="15" customHeight="1" x14ac:dyDescent="0.15"/>
  </sheetData>
  <sheetProtection algorithmName="SHA-512" hashValue="Cud7EPgvqkYYy0wl8vjDW0MaEnY7tthUkBuLjbNQtasT16kZlpfROeAf9gKqvn26WzCzPc1IWUeVfZlwSpXOOQ==" saltValue="6/0wTFBLW2h7k52sd8fp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1"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633</v>
      </c>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c r="BW43" s="1332"/>
      <c r="BX43" s="1332"/>
      <c r="BY43" s="1332"/>
      <c r="BZ43" s="1332"/>
      <c r="CA43" s="1332"/>
      <c r="CB43" s="1332"/>
      <c r="CC43" s="1332"/>
      <c r="CD43" s="1332"/>
      <c r="CE43" s="1332"/>
      <c r="CF43" s="1332"/>
      <c r="CG43" s="1332"/>
      <c r="CH43" s="1332"/>
      <c r="CI43" s="1332"/>
      <c r="CJ43" s="1332"/>
      <c r="CK43" s="1332"/>
      <c r="CL43" s="1332"/>
      <c r="CM43" s="1332"/>
      <c r="CN43" s="1332"/>
      <c r="CO43" s="1332"/>
      <c r="CP43" s="1332"/>
      <c r="CQ43" s="1332"/>
      <c r="CR43" s="1332"/>
      <c r="CS43" s="1332"/>
      <c r="CT43" s="1332"/>
      <c r="CU43" s="1332"/>
      <c r="CV43" s="1332"/>
      <c r="CW43" s="1332"/>
      <c r="CX43" s="1332"/>
      <c r="CY43" s="1332"/>
      <c r="CZ43" s="1332"/>
      <c r="DA43" s="1332"/>
      <c r="DB43" s="1332"/>
      <c r="DC43" s="1333"/>
    </row>
    <row r="44" spans="2:109" x14ac:dyDescent="0.15">
      <c r="B44" s="395"/>
      <c r="AN44" s="1334"/>
      <c r="AO44" s="1335"/>
      <c r="AP44" s="1335"/>
      <c r="AQ44" s="1335"/>
      <c r="AR44" s="1335"/>
      <c r="AS44" s="1335"/>
      <c r="AT44" s="1335"/>
      <c r="AU44" s="1335"/>
      <c r="AV44" s="1335"/>
      <c r="AW44" s="1335"/>
      <c r="AX44" s="1335"/>
      <c r="AY44" s="1335"/>
      <c r="AZ44" s="1335"/>
      <c r="BA44" s="1335"/>
      <c r="BB44" s="1335"/>
      <c r="BC44" s="1335"/>
      <c r="BD44" s="1335"/>
      <c r="BE44" s="1335"/>
      <c r="BF44" s="1335"/>
      <c r="BG44" s="1335"/>
      <c r="BH44" s="1335"/>
      <c r="BI44" s="1335"/>
      <c r="BJ44" s="1335"/>
      <c r="BK44" s="1335"/>
      <c r="BL44" s="1335"/>
      <c r="BM44" s="1335"/>
      <c r="BN44" s="1335"/>
      <c r="BO44" s="1335"/>
      <c r="BP44" s="1335"/>
      <c r="BQ44" s="1335"/>
      <c r="BR44" s="1335"/>
      <c r="BS44" s="1335"/>
      <c r="BT44" s="1335"/>
      <c r="BU44" s="1335"/>
      <c r="BV44" s="1335"/>
      <c r="BW44" s="1335"/>
      <c r="BX44" s="1335"/>
      <c r="BY44" s="1335"/>
      <c r="BZ44" s="1335"/>
      <c r="CA44" s="1335"/>
      <c r="CB44" s="1335"/>
      <c r="CC44" s="1335"/>
      <c r="CD44" s="1335"/>
      <c r="CE44" s="1335"/>
      <c r="CF44" s="1335"/>
      <c r="CG44" s="1335"/>
      <c r="CH44" s="1335"/>
      <c r="CI44" s="1335"/>
      <c r="CJ44" s="1335"/>
      <c r="CK44" s="1335"/>
      <c r="CL44" s="1335"/>
      <c r="CM44" s="1335"/>
      <c r="CN44" s="1335"/>
      <c r="CO44" s="1335"/>
      <c r="CP44" s="1335"/>
      <c r="CQ44" s="1335"/>
      <c r="CR44" s="1335"/>
      <c r="CS44" s="1335"/>
      <c r="CT44" s="1335"/>
      <c r="CU44" s="1335"/>
      <c r="CV44" s="1335"/>
      <c r="CW44" s="1335"/>
      <c r="CX44" s="1335"/>
      <c r="CY44" s="1335"/>
      <c r="CZ44" s="1335"/>
      <c r="DA44" s="1335"/>
      <c r="DB44" s="1335"/>
      <c r="DC44" s="1336"/>
    </row>
    <row r="45" spans="2:109" x14ac:dyDescent="0.15">
      <c r="B45" s="395"/>
      <c r="AN45" s="1334"/>
      <c r="AO45" s="1335"/>
      <c r="AP45" s="1335"/>
      <c r="AQ45" s="1335"/>
      <c r="AR45" s="1335"/>
      <c r="AS45" s="1335"/>
      <c r="AT45" s="1335"/>
      <c r="AU45" s="1335"/>
      <c r="AV45" s="1335"/>
      <c r="AW45" s="1335"/>
      <c r="AX45" s="1335"/>
      <c r="AY45" s="1335"/>
      <c r="AZ45" s="1335"/>
      <c r="BA45" s="1335"/>
      <c r="BB45" s="1335"/>
      <c r="BC45" s="1335"/>
      <c r="BD45" s="1335"/>
      <c r="BE45" s="1335"/>
      <c r="BF45" s="1335"/>
      <c r="BG45" s="1335"/>
      <c r="BH45" s="1335"/>
      <c r="BI45" s="1335"/>
      <c r="BJ45" s="1335"/>
      <c r="BK45" s="1335"/>
      <c r="BL45" s="1335"/>
      <c r="BM45" s="1335"/>
      <c r="BN45" s="1335"/>
      <c r="BO45" s="1335"/>
      <c r="BP45" s="1335"/>
      <c r="BQ45" s="1335"/>
      <c r="BR45" s="1335"/>
      <c r="BS45" s="1335"/>
      <c r="BT45" s="1335"/>
      <c r="BU45" s="1335"/>
      <c r="BV45" s="1335"/>
      <c r="BW45" s="1335"/>
      <c r="BX45" s="1335"/>
      <c r="BY45" s="1335"/>
      <c r="BZ45" s="1335"/>
      <c r="CA45" s="1335"/>
      <c r="CB45" s="1335"/>
      <c r="CC45" s="1335"/>
      <c r="CD45" s="1335"/>
      <c r="CE45" s="1335"/>
      <c r="CF45" s="1335"/>
      <c r="CG45" s="1335"/>
      <c r="CH45" s="1335"/>
      <c r="CI45" s="1335"/>
      <c r="CJ45" s="1335"/>
      <c r="CK45" s="1335"/>
      <c r="CL45" s="1335"/>
      <c r="CM45" s="1335"/>
      <c r="CN45" s="1335"/>
      <c r="CO45" s="1335"/>
      <c r="CP45" s="1335"/>
      <c r="CQ45" s="1335"/>
      <c r="CR45" s="1335"/>
      <c r="CS45" s="1335"/>
      <c r="CT45" s="1335"/>
      <c r="CU45" s="1335"/>
      <c r="CV45" s="1335"/>
      <c r="CW45" s="1335"/>
      <c r="CX45" s="1335"/>
      <c r="CY45" s="1335"/>
      <c r="CZ45" s="1335"/>
      <c r="DA45" s="1335"/>
      <c r="DB45" s="1335"/>
      <c r="DC45" s="1336"/>
    </row>
    <row r="46" spans="2:109" x14ac:dyDescent="0.15">
      <c r="B46" s="395"/>
      <c r="AN46" s="1334"/>
      <c r="AO46" s="1335"/>
      <c r="AP46" s="1335"/>
      <c r="AQ46" s="1335"/>
      <c r="AR46" s="1335"/>
      <c r="AS46" s="1335"/>
      <c r="AT46" s="1335"/>
      <c r="AU46" s="1335"/>
      <c r="AV46" s="1335"/>
      <c r="AW46" s="1335"/>
      <c r="AX46" s="1335"/>
      <c r="AY46" s="1335"/>
      <c r="AZ46" s="1335"/>
      <c r="BA46" s="1335"/>
      <c r="BB46" s="1335"/>
      <c r="BC46" s="1335"/>
      <c r="BD46" s="1335"/>
      <c r="BE46" s="1335"/>
      <c r="BF46" s="1335"/>
      <c r="BG46" s="1335"/>
      <c r="BH46" s="1335"/>
      <c r="BI46" s="1335"/>
      <c r="BJ46" s="1335"/>
      <c r="BK46" s="1335"/>
      <c r="BL46" s="1335"/>
      <c r="BM46" s="1335"/>
      <c r="BN46" s="1335"/>
      <c r="BO46" s="1335"/>
      <c r="BP46" s="1335"/>
      <c r="BQ46" s="1335"/>
      <c r="BR46" s="1335"/>
      <c r="BS46" s="1335"/>
      <c r="BT46" s="1335"/>
      <c r="BU46" s="1335"/>
      <c r="BV46" s="1335"/>
      <c r="BW46" s="1335"/>
      <c r="BX46" s="1335"/>
      <c r="BY46" s="1335"/>
      <c r="BZ46" s="1335"/>
      <c r="CA46" s="1335"/>
      <c r="CB46" s="1335"/>
      <c r="CC46" s="1335"/>
      <c r="CD46" s="1335"/>
      <c r="CE46" s="1335"/>
      <c r="CF46" s="1335"/>
      <c r="CG46" s="1335"/>
      <c r="CH46" s="1335"/>
      <c r="CI46" s="1335"/>
      <c r="CJ46" s="1335"/>
      <c r="CK46" s="1335"/>
      <c r="CL46" s="1335"/>
      <c r="CM46" s="1335"/>
      <c r="CN46" s="1335"/>
      <c r="CO46" s="1335"/>
      <c r="CP46" s="1335"/>
      <c r="CQ46" s="1335"/>
      <c r="CR46" s="1335"/>
      <c r="CS46" s="1335"/>
      <c r="CT46" s="1335"/>
      <c r="CU46" s="1335"/>
      <c r="CV46" s="1335"/>
      <c r="CW46" s="1335"/>
      <c r="CX46" s="1335"/>
      <c r="CY46" s="1335"/>
      <c r="CZ46" s="1335"/>
      <c r="DA46" s="1335"/>
      <c r="DB46" s="1335"/>
      <c r="DC46" s="1336"/>
    </row>
    <row r="47" spans="2:109" x14ac:dyDescent="0.15">
      <c r="B47" s="395"/>
      <c r="AN47" s="1337"/>
      <c r="AO47" s="1338"/>
      <c r="AP47" s="1338"/>
      <c r="AQ47" s="1338"/>
      <c r="AR47" s="1338"/>
      <c r="AS47" s="1338"/>
      <c r="AT47" s="1338"/>
      <c r="AU47" s="1338"/>
      <c r="AV47" s="1338"/>
      <c r="AW47" s="1338"/>
      <c r="AX47" s="1338"/>
      <c r="AY47" s="1338"/>
      <c r="AZ47" s="1338"/>
      <c r="BA47" s="1338"/>
      <c r="BB47" s="1338"/>
      <c r="BC47" s="1338"/>
      <c r="BD47" s="1338"/>
      <c r="BE47" s="1338"/>
      <c r="BF47" s="1338"/>
      <c r="BG47" s="1338"/>
      <c r="BH47" s="1338"/>
      <c r="BI47" s="1338"/>
      <c r="BJ47" s="1338"/>
      <c r="BK47" s="1338"/>
      <c r="BL47" s="1338"/>
      <c r="BM47" s="1338"/>
      <c r="BN47" s="1338"/>
      <c r="BO47" s="1338"/>
      <c r="BP47" s="1338"/>
      <c r="BQ47" s="1338"/>
      <c r="BR47" s="1338"/>
      <c r="BS47" s="1338"/>
      <c r="BT47" s="1338"/>
      <c r="BU47" s="1338"/>
      <c r="BV47" s="1338"/>
      <c r="BW47" s="1338"/>
      <c r="BX47" s="1338"/>
      <c r="BY47" s="1338"/>
      <c r="BZ47" s="1338"/>
      <c r="CA47" s="1338"/>
      <c r="CB47" s="1338"/>
      <c r="CC47" s="1338"/>
      <c r="CD47" s="1338"/>
      <c r="CE47" s="1338"/>
      <c r="CF47" s="1338"/>
      <c r="CG47" s="1338"/>
      <c r="CH47" s="1338"/>
      <c r="CI47" s="1338"/>
      <c r="CJ47" s="1338"/>
      <c r="CK47" s="1338"/>
      <c r="CL47" s="1338"/>
      <c r="CM47" s="1338"/>
      <c r="CN47" s="1338"/>
      <c r="CO47" s="1338"/>
      <c r="CP47" s="1338"/>
      <c r="CQ47" s="1338"/>
      <c r="CR47" s="1338"/>
      <c r="CS47" s="1338"/>
      <c r="CT47" s="1338"/>
      <c r="CU47" s="1338"/>
      <c r="CV47" s="1338"/>
      <c r="CW47" s="1338"/>
      <c r="CX47" s="1338"/>
      <c r="CY47" s="1338"/>
      <c r="CZ47" s="1338"/>
      <c r="DA47" s="1338"/>
      <c r="DB47" s="1338"/>
      <c r="DC47" s="133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622</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560</v>
      </c>
      <c r="BQ50" s="1315"/>
      <c r="BR50" s="1315"/>
      <c r="BS50" s="1315"/>
      <c r="BT50" s="1315"/>
      <c r="BU50" s="1315"/>
      <c r="BV50" s="1315"/>
      <c r="BW50" s="1315"/>
      <c r="BX50" s="1315" t="s">
        <v>561</v>
      </c>
      <c r="BY50" s="1315"/>
      <c r="BZ50" s="1315"/>
      <c r="CA50" s="1315"/>
      <c r="CB50" s="1315"/>
      <c r="CC50" s="1315"/>
      <c r="CD50" s="1315"/>
      <c r="CE50" s="1315"/>
      <c r="CF50" s="1315" t="s">
        <v>562</v>
      </c>
      <c r="CG50" s="1315"/>
      <c r="CH50" s="1315"/>
      <c r="CI50" s="1315"/>
      <c r="CJ50" s="1315"/>
      <c r="CK50" s="1315"/>
      <c r="CL50" s="1315"/>
      <c r="CM50" s="1315"/>
      <c r="CN50" s="1315" t="s">
        <v>563</v>
      </c>
      <c r="CO50" s="1315"/>
      <c r="CP50" s="1315"/>
      <c r="CQ50" s="1315"/>
      <c r="CR50" s="1315"/>
      <c r="CS50" s="1315"/>
      <c r="CT50" s="1315"/>
      <c r="CU50" s="1315"/>
      <c r="CV50" s="1315" t="s">
        <v>564</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623</v>
      </c>
      <c r="AO51" s="1314"/>
      <c r="AP51" s="1314"/>
      <c r="AQ51" s="1314"/>
      <c r="AR51" s="1314"/>
      <c r="AS51" s="1314"/>
      <c r="AT51" s="1314"/>
      <c r="AU51" s="1314"/>
      <c r="AV51" s="1314"/>
      <c r="AW51" s="1314"/>
      <c r="AX51" s="1314"/>
      <c r="AY51" s="1314"/>
      <c r="AZ51" s="1314"/>
      <c r="BA51" s="1314"/>
      <c r="BB51" s="1314" t="s">
        <v>624</v>
      </c>
      <c r="BC51" s="1314"/>
      <c r="BD51" s="1314"/>
      <c r="BE51" s="1314"/>
      <c r="BF51" s="1314"/>
      <c r="BG51" s="1314"/>
      <c r="BH51" s="1314"/>
      <c r="BI51" s="1314"/>
      <c r="BJ51" s="1314"/>
      <c r="BK51" s="1314"/>
      <c r="BL51" s="1314"/>
      <c r="BM51" s="1314"/>
      <c r="BN51" s="1314"/>
      <c r="BO51" s="1314"/>
      <c r="BP51" s="1311">
        <v>35.4</v>
      </c>
      <c r="BQ51" s="1311"/>
      <c r="BR51" s="1311"/>
      <c r="BS51" s="1311"/>
      <c r="BT51" s="1311"/>
      <c r="BU51" s="1311"/>
      <c r="BV51" s="1311"/>
      <c r="BW51" s="1311"/>
      <c r="BX51" s="1311">
        <v>29</v>
      </c>
      <c r="BY51" s="1311"/>
      <c r="BZ51" s="1311"/>
      <c r="CA51" s="1311"/>
      <c r="CB51" s="1311"/>
      <c r="CC51" s="1311"/>
      <c r="CD51" s="1311"/>
      <c r="CE51" s="1311"/>
      <c r="CF51" s="1311">
        <v>26.7</v>
      </c>
      <c r="CG51" s="1311"/>
      <c r="CH51" s="1311"/>
      <c r="CI51" s="1311"/>
      <c r="CJ51" s="1311"/>
      <c r="CK51" s="1311"/>
      <c r="CL51" s="1311"/>
      <c r="CM51" s="1311"/>
      <c r="CN51" s="1311">
        <v>22.1</v>
      </c>
      <c r="CO51" s="1311"/>
      <c r="CP51" s="1311"/>
      <c r="CQ51" s="1311"/>
      <c r="CR51" s="1311"/>
      <c r="CS51" s="1311"/>
      <c r="CT51" s="1311"/>
      <c r="CU51" s="1311"/>
      <c r="CV51" s="1311">
        <v>31.9</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626</v>
      </c>
      <c r="BC53" s="1314"/>
      <c r="BD53" s="1314"/>
      <c r="BE53" s="1314"/>
      <c r="BF53" s="1314"/>
      <c r="BG53" s="1314"/>
      <c r="BH53" s="1314"/>
      <c r="BI53" s="1314"/>
      <c r="BJ53" s="1314"/>
      <c r="BK53" s="1314"/>
      <c r="BL53" s="1314"/>
      <c r="BM53" s="1314"/>
      <c r="BN53" s="1314"/>
      <c r="BO53" s="1314"/>
      <c r="BP53" s="1311">
        <v>61.6</v>
      </c>
      <c r="BQ53" s="1311"/>
      <c r="BR53" s="1311"/>
      <c r="BS53" s="1311"/>
      <c r="BT53" s="1311"/>
      <c r="BU53" s="1311"/>
      <c r="BV53" s="1311"/>
      <c r="BW53" s="1311"/>
      <c r="BX53" s="1311">
        <v>62.7</v>
      </c>
      <c r="BY53" s="1311"/>
      <c r="BZ53" s="1311"/>
      <c r="CA53" s="1311"/>
      <c r="CB53" s="1311"/>
      <c r="CC53" s="1311"/>
      <c r="CD53" s="1311"/>
      <c r="CE53" s="1311"/>
      <c r="CF53" s="1311">
        <v>64</v>
      </c>
      <c r="CG53" s="1311"/>
      <c r="CH53" s="1311"/>
      <c r="CI53" s="1311"/>
      <c r="CJ53" s="1311"/>
      <c r="CK53" s="1311"/>
      <c r="CL53" s="1311"/>
      <c r="CM53" s="1311"/>
      <c r="CN53" s="1311">
        <v>65.099999999999994</v>
      </c>
      <c r="CO53" s="1311"/>
      <c r="CP53" s="1311"/>
      <c r="CQ53" s="1311"/>
      <c r="CR53" s="1311"/>
      <c r="CS53" s="1311"/>
      <c r="CT53" s="1311"/>
      <c r="CU53" s="1311"/>
      <c r="CV53" s="1311">
        <v>66.3</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627</v>
      </c>
      <c r="AO55" s="1315"/>
      <c r="AP55" s="1315"/>
      <c r="AQ55" s="1315"/>
      <c r="AR55" s="1315"/>
      <c r="AS55" s="1315"/>
      <c r="AT55" s="1315"/>
      <c r="AU55" s="1315"/>
      <c r="AV55" s="1315"/>
      <c r="AW55" s="1315"/>
      <c r="AX55" s="1315"/>
      <c r="AY55" s="1315"/>
      <c r="AZ55" s="1315"/>
      <c r="BA55" s="1315"/>
      <c r="BB55" s="1314" t="s">
        <v>624</v>
      </c>
      <c r="BC55" s="1314"/>
      <c r="BD55" s="1314"/>
      <c r="BE55" s="1314"/>
      <c r="BF55" s="1314"/>
      <c r="BG55" s="1314"/>
      <c r="BH55" s="1314"/>
      <c r="BI55" s="1314"/>
      <c r="BJ55" s="1314"/>
      <c r="BK55" s="1314"/>
      <c r="BL55" s="1314"/>
      <c r="BM55" s="1314"/>
      <c r="BN55" s="1314"/>
      <c r="BO55" s="1314"/>
      <c r="BP55" s="1311">
        <v>37.299999999999997</v>
      </c>
      <c r="BQ55" s="1311"/>
      <c r="BR55" s="1311"/>
      <c r="BS55" s="1311"/>
      <c r="BT55" s="1311"/>
      <c r="BU55" s="1311"/>
      <c r="BV55" s="1311"/>
      <c r="BW55" s="1311"/>
      <c r="BX55" s="1311">
        <v>33.1</v>
      </c>
      <c r="BY55" s="1311"/>
      <c r="BZ55" s="1311"/>
      <c r="CA55" s="1311"/>
      <c r="CB55" s="1311"/>
      <c r="CC55" s="1311"/>
      <c r="CD55" s="1311"/>
      <c r="CE55" s="1311"/>
      <c r="CF55" s="1311">
        <v>31.3</v>
      </c>
      <c r="CG55" s="1311"/>
      <c r="CH55" s="1311"/>
      <c r="CI55" s="1311"/>
      <c r="CJ55" s="1311"/>
      <c r="CK55" s="1311"/>
      <c r="CL55" s="1311"/>
      <c r="CM55" s="1311"/>
      <c r="CN55" s="1311">
        <v>25.3</v>
      </c>
      <c r="CO55" s="1311"/>
      <c r="CP55" s="1311"/>
      <c r="CQ55" s="1311"/>
      <c r="CR55" s="1311"/>
      <c r="CS55" s="1311"/>
      <c r="CT55" s="1311"/>
      <c r="CU55" s="1311"/>
      <c r="CV55" s="1311">
        <v>25.5</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625</v>
      </c>
      <c r="BC57" s="1314"/>
      <c r="BD57" s="1314"/>
      <c r="BE57" s="1314"/>
      <c r="BF57" s="1314"/>
      <c r="BG57" s="1314"/>
      <c r="BH57" s="1314"/>
      <c r="BI57" s="1314"/>
      <c r="BJ57" s="1314"/>
      <c r="BK57" s="1314"/>
      <c r="BL57" s="1314"/>
      <c r="BM57" s="1314"/>
      <c r="BN57" s="1314"/>
      <c r="BO57" s="1314"/>
      <c r="BP57" s="1311">
        <v>55.2</v>
      </c>
      <c r="BQ57" s="1311"/>
      <c r="BR57" s="1311"/>
      <c r="BS57" s="1311"/>
      <c r="BT57" s="1311"/>
      <c r="BU57" s="1311"/>
      <c r="BV57" s="1311"/>
      <c r="BW57" s="1311"/>
      <c r="BX57" s="1311">
        <v>57.2</v>
      </c>
      <c r="BY57" s="1311"/>
      <c r="BZ57" s="1311"/>
      <c r="CA57" s="1311"/>
      <c r="CB57" s="1311"/>
      <c r="CC57" s="1311"/>
      <c r="CD57" s="1311"/>
      <c r="CE57" s="1311"/>
      <c r="CF57" s="1311">
        <v>58.5</v>
      </c>
      <c r="CG57" s="1311"/>
      <c r="CH57" s="1311"/>
      <c r="CI57" s="1311"/>
      <c r="CJ57" s="1311"/>
      <c r="CK57" s="1311"/>
      <c r="CL57" s="1311"/>
      <c r="CM57" s="1311"/>
      <c r="CN57" s="1311">
        <v>59.8</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628</v>
      </c>
    </row>
    <row r="64" spans="1:109" x14ac:dyDescent="0.15">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622</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560</v>
      </c>
      <c r="BQ72" s="1315"/>
      <c r="BR72" s="1315"/>
      <c r="BS72" s="1315"/>
      <c r="BT72" s="1315"/>
      <c r="BU72" s="1315"/>
      <c r="BV72" s="1315"/>
      <c r="BW72" s="1315"/>
      <c r="BX72" s="1315" t="s">
        <v>561</v>
      </c>
      <c r="BY72" s="1315"/>
      <c r="BZ72" s="1315"/>
      <c r="CA72" s="1315"/>
      <c r="CB72" s="1315"/>
      <c r="CC72" s="1315"/>
      <c r="CD72" s="1315"/>
      <c r="CE72" s="1315"/>
      <c r="CF72" s="1315" t="s">
        <v>562</v>
      </c>
      <c r="CG72" s="1315"/>
      <c r="CH72" s="1315"/>
      <c r="CI72" s="1315"/>
      <c r="CJ72" s="1315"/>
      <c r="CK72" s="1315"/>
      <c r="CL72" s="1315"/>
      <c r="CM72" s="1315"/>
      <c r="CN72" s="1315" t="s">
        <v>563</v>
      </c>
      <c r="CO72" s="1315"/>
      <c r="CP72" s="1315"/>
      <c r="CQ72" s="1315"/>
      <c r="CR72" s="1315"/>
      <c r="CS72" s="1315"/>
      <c r="CT72" s="1315"/>
      <c r="CU72" s="1315"/>
      <c r="CV72" s="1315" t="s">
        <v>564</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623</v>
      </c>
      <c r="AO73" s="1314"/>
      <c r="AP73" s="1314"/>
      <c r="AQ73" s="1314"/>
      <c r="AR73" s="1314"/>
      <c r="AS73" s="1314"/>
      <c r="AT73" s="1314"/>
      <c r="AU73" s="1314"/>
      <c r="AV73" s="1314"/>
      <c r="AW73" s="1314"/>
      <c r="AX73" s="1314"/>
      <c r="AY73" s="1314"/>
      <c r="AZ73" s="1314"/>
      <c r="BA73" s="1314"/>
      <c r="BB73" s="1314" t="s">
        <v>629</v>
      </c>
      <c r="BC73" s="1314"/>
      <c r="BD73" s="1314"/>
      <c r="BE73" s="1314"/>
      <c r="BF73" s="1314"/>
      <c r="BG73" s="1314"/>
      <c r="BH73" s="1314"/>
      <c r="BI73" s="1314"/>
      <c r="BJ73" s="1314"/>
      <c r="BK73" s="1314"/>
      <c r="BL73" s="1314"/>
      <c r="BM73" s="1314"/>
      <c r="BN73" s="1314"/>
      <c r="BO73" s="1314"/>
      <c r="BP73" s="1311">
        <v>35.4</v>
      </c>
      <c r="BQ73" s="1311"/>
      <c r="BR73" s="1311"/>
      <c r="BS73" s="1311"/>
      <c r="BT73" s="1311"/>
      <c r="BU73" s="1311"/>
      <c r="BV73" s="1311"/>
      <c r="BW73" s="1311"/>
      <c r="BX73" s="1311">
        <v>29</v>
      </c>
      <c r="BY73" s="1311"/>
      <c r="BZ73" s="1311"/>
      <c r="CA73" s="1311"/>
      <c r="CB73" s="1311"/>
      <c r="CC73" s="1311"/>
      <c r="CD73" s="1311"/>
      <c r="CE73" s="1311"/>
      <c r="CF73" s="1311">
        <v>26.7</v>
      </c>
      <c r="CG73" s="1311"/>
      <c r="CH73" s="1311"/>
      <c r="CI73" s="1311"/>
      <c r="CJ73" s="1311"/>
      <c r="CK73" s="1311"/>
      <c r="CL73" s="1311"/>
      <c r="CM73" s="1311"/>
      <c r="CN73" s="1311">
        <v>22.1</v>
      </c>
      <c r="CO73" s="1311"/>
      <c r="CP73" s="1311"/>
      <c r="CQ73" s="1311"/>
      <c r="CR73" s="1311"/>
      <c r="CS73" s="1311"/>
      <c r="CT73" s="1311"/>
      <c r="CU73" s="1311"/>
      <c r="CV73" s="1311">
        <v>31.9</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630</v>
      </c>
      <c r="BC75" s="1314"/>
      <c r="BD75" s="1314"/>
      <c r="BE75" s="1314"/>
      <c r="BF75" s="1314"/>
      <c r="BG75" s="1314"/>
      <c r="BH75" s="1314"/>
      <c r="BI75" s="1314"/>
      <c r="BJ75" s="1314"/>
      <c r="BK75" s="1314"/>
      <c r="BL75" s="1314"/>
      <c r="BM75" s="1314"/>
      <c r="BN75" s="1314"/>
      <c r="BO75" s="1314"/>
      <c r="BP75" s="1311">
        <v>6.6</v>
      </c>
      <c r="BQ75" s="1311"/>
      <c r="BR75" s="1311"/>
      <c r="BS75" s="1311"/>
      <c r="BT75" s="1311"/>
      <c r="BU75" s="1311"/>
      <c r="BV75" s="1311"/>
      <c r="BW75" s="1311"/>
      <c r="BX75" s="1311">
        <v>5.9</v>
      </c>
      <c r="BY75" s="1311"/>
      <c r="BZ75" s="1311"/>
      <c r="CA75" s="1311"/>
      <c r="CB75" s="1311"/>
      <c r="CC75" s="1311"/>
      <c r="CD75" s="1311"/>
      <c r="CE75" s="1311"/>
      <c r="CF75" s="1311">
        <v>5.9</v>
      </c>
      <c r="CG75" s="1311"/>
      <c r="CH75" s="1311"/>
      <c r="CI75" s="1311"/>
      <c r="CJ75" s="1311"/>
      <c r="CK75" s="1311"/>
      <c r="CL75" s="1311"/>
      <c r="CM75" s="1311"/>
      <c r="CN75" s="1311">
        <v>5.9</v>
      </c>
      <c r="CO75" s="1311"/>
      <c r="CP75" s="1311"/>
      <c r="CQ75" s="1311"/>
      <c r="CR75" s="1311"/>
      <c r="CS75" s="1311"/>
      <c r="CT75" s="1311"/>
      <c r="CU75" s="1311"/>
      <c r="CV75" s="1311">
        <v>5.6</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631</v>
      </c>
      <c r="AO77" s="1315"/>
      <c r="AP77" s="1315"/>
      <c r="AQ77" s="1315"/>
      <c r="AR77" s="1315"/>
      <c r="AS77" s="1315"/>
      <c r="AT77" s="1315"/>
      <c r="AU77" s="1315"/>
      <c r="AV77" s="1315"/>
      <c r="AW77" s="1315"/>
      <c r="AX77" s="1315"/>
      <c r="AY77" s="1315"/>
      <c r="AZ77" s="1315"/>
      <c r="BA77" s="1315"/>
      <c r="BB77" s="1314" t="s">
        <v>632</v>
      </c>
      <c r="BC77" s="1314"/>
      <c r="BD77" s="1314"/>
      <c r="BE77" s="1314"/>
      <c r="BF77" s="1314"/>
      <c r="BG77" s="1314"/>
      <c r="BH77" s="1314"/>
      <c r="BI77" s="1314"/>
      <c r="BJ77" s="1314"/>
      <c r="BK77" s="1314"/>
      <c r="BL77" s="1314"/>
      <c r="BM77" s="1314"/>
      <c r="BN77" s="1314"/>
      <c r="BO77" s="1314"/>
      <c r="BP77" s="1311">
        <v>37.299999999999997</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630</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03oILK//5y+1iA48qbyVS7vJd8S5mUBFDzF/sfU+G8cdYCkuhUBmQSJfSmfDgpPyh5f+7lJmVsZCXMzBjFkdoA==" saltValue="Lby9jEfPKNFuppWNNdkvm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AE113" sqref="AE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1mHieDe6HM7W3smURzZHj35q3OzL/uRjap1JoOQPq9hWyWe+W2rIanQtry95lZWW7Gcb+47PQbtREkQpCBx3dg==" saltValue="uTgiGUPp4dooLwErg2BiO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0" zoomScaleNormal="100" zoomScaleSheetLayoutView="55" workbookViewId="0">
      <selection activeCell="B119" sqref="B1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vBgQlFXtsRNw6/5NHgMbl5yYqHSuBqxiXqfF9Lr13/FLh1bsZVaWONuVlvUE/biXJTNL5V5xasuYyPNCk5U9OA==" saltValue="WArz6CBmkBbhTdjMeaXk1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81095</v>
      </c>
      <c r="E3" s="162"/>
      <c r="F3" s="163">
        <v>54227</v>
      </c>
      <c r="G3" s="164"/>
      <c r="H3" s="165"/>
    </row>
    <row r="4" spans="1:8" x14ac:dyDescent="0.15">
      <c r="A4" s="166"/>
      <c r="B4" s="167"/>
      <c r="C4" s="168"/>
      <c r="D4" s="169">
        <v>51076</v>
      </c>
      <c r="E4" s="170"/>
      <c r="F4" s="171">
        <v>29694</v>
      </c>
      <c r="G4" s="172"/>
      <c r="H4" s="173"/>
    </row>
    <row r="5" spans="1:8" x14ac:dyDescent="0.15">
      <c r="A5" s="154" t="s">
        <v>552</v>
      </c>
      <c r="B5" s="159"/>
      <c r="C5" s="160"/>
      <c r="D5" s="161">
        <v>38438</v>
      </c>
      <c r="E5" s="162"/>
      <c r="F5" s="163">
        <v>57295</v>
      </c>
      <c r="G5" s="164"/>
      <c r="H5" s="165"/>
    </row>
    <row r="6" spans="1:8" x14ac:dyDescent="0.15">
      <c r="A6" s="166"/>
      <c r="B6" s="167"/>
      <c r="C6" s="168"/>
      <c r="D6" s="169">
        <v>27414</v>
      </c>
      <c r="E6" s="170"/>
      <c r="F6" s="171">
        <v>32771</v>
      </c>
      <c r="G6" s="172"/>
      <c r="H6" s="173"/>
    </row>
    <row r="7" spans="1:8" x14ac:dyDescent="0.15">
      <c r="A7" s="154" t="s">
        <v>553</v>
      </c>
      <c r="B7" s="159"/>
      <c r="C7" s="160"/>
      <c r="D7" s="161">
        <v>25584</v>
      </c>
      <c r="E7" s="162"/>
      <c r="F7" s="163">
        <v>54110</v>
      </c>
      <c r="G7" s="164"/>
      <c r="H7" s="165"/>
    </row>
    <row r="8" spans="1:8" x14ac:dyDescent="0.15">
      <c r="A8" s="166"/>
      <c r="B8" s="167"/>
      <c r="C8" s="168"/>
      <c r="D8" s="169">
        <v>18287</v>
      </c>
      <c r="E8" s="170"/>
      <c r="F8" s="171">
        <v>30620</v>
      </c>
      <c r="G8" s="172"/>
      <c r="H8" s="173"/>
    </row>
    <row r="9" spans="1:8" x14ac:dyDescent="0.15">
      <c r="A9" s="154" t="s">
        <v>554</v>
      </c>
      <c r="B9" s="159"/>
      <c r="C9" s="160"/>
      <c r="D9" s="161">
        <v>34907</v>
      </c>
      <c r="E9" s="162"/>
      <c r="F9" s="163">
        <v>54684</v>
      </c>
      <c r="G9" s="164"/>
      <c r="H9" s="165"/>
    </row>
    <row r="10" spans="1:8" x14ac:dyDescent="0.15">
      <c r="A10" s="166"/>
      <c r="B10" s="167"/>
      <c r="C10" s="168"/>
      <c r="D10" s="169">
        <v>28955</v>
      </c>
      <c r="E10" s="170"/>
      <c r="F10" s="171">
        <v>32829</v>
      </c>
      <c r="G10" s="172"/>
      <c r="H10" s="173"/>
    </row>
    <row r="11" spans="1:8" x14ac:dyDescent="0.15">
      <c r="A11" s="154" t="s">
        <v>555</v>
      </c>
      <c r="B11" s="159"/>
      <c r="C11" s="160"/>
      <c r="D11" s="161">
        <v>66796</v>
      </c>
      <c r="E11" s="162"/>
      <c r="F11" s="163">
        <v>62383</v>
      </c>
      <c r="G11" s="164"/>
      <c r="H11" s="165"/>
    </row>
    <row r="12" spans="1:8" x14ac:dyDescent="0.15">
      <c r="A12" s="166"/>
      <c r="B12" s="167"/>
      <c r="C12" s="174"/>
      <c r="D12" s="169">
        <v>38223</v>
      </c>
      <c r="E12" s="170"/>
      <c r="F12" s="171">
        <v>35325</v>
      </c>
      <c r="G12" s="172"/>
      <c r="H12" s="173"/>
    </row>
    <row r="13" spans="1:8" x14ac:dyDescent="0.15">
      <c r="A13" s="154"/>
      <c r="B13" s="159"/>
      <c r="C13" s="175"/>
      <c r="D13" s="176">
        <v>49364</v>
      </c>
      <c r="E13" s="177"/>
      <c r="F13" s="178">
        <v>56540</v>
      </c>
      <c r="G13" s="179"/>
      <c r="H13" s="165"/>
    </row>
    <row r="14" spans="1:8" x14ac:dyDescent="0.15">
      <c r="A14" s="166"/>
      <c r="B14" s="167"/>
      <c r="C14" s="168"/>
      <c r="D14" s="169">
        <v>32791</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10.32</v>
      </c>
      <c r="C19" s="180">
        <f>ROUND(VALUE(SUBSTITUTE(実質収支比率等に係る経年分析!G$48,"▲","-")),2)</f>
        <v>8.0399999999999991</v>
      </c>
      <c r="D19" s="180">
        <f>ROUND(VALUE(SUBSTITUTE(実質収支比率等に係る経年分析!H$48,"▲","-")),2)</f>
        <v>8.75</v>
      </c>
      <c r="E19" s="180">
        <f>ROUND(VALUE(SUBSTITUTE(実質収支比率等に係る経年分析!I$48,"▲","-")),2)</f>
        <v>7.06</v>
      </c>
      <c r="F19" s="180">
        <f>ROUND(VALUE(SUBSTITUTE(実質収支比率等に係る経年分析!J$48,"▲","-")),2)</f>
        <v>8.76</v>
      </c>
    </row>
    <row r="20" spans="1:11" x14ac:dyDescent="0.15">
      <c r="A20" s="180" t="s">
        <v>55</v>
      </c>
      <c r="B20" s="180">
        <f>ROUND(VALUE(SUBSTITUTE(実質収支比率等に係る経年分析!F$47,"▲","-")),2)</f>
        <v>23.54</v>
      </c>
      <c r="C20" s="180">
        <f>ROUND(VALUE(SUBSTITUTE(実質収支比率等に係る経年分析!G$47,"▲","-")),2)</f>
        <v>30.27</v>
      </c>
      <c r="D20" s="180">
        <f>ROUND(VALUE(SUBSTITUTE(実質収支比率等に係る経年分析!H$47,"▲","-")),2)</f>
        <v>30.47</v>
      </c>
      <c r="E20" s="180">
        <f>ROUND(VALUE(SUBSTITUTE(実質収支比率等に係る経年分析!I$47,"▲","-")),2)</f>
        <v>31.23</v>
      </c>
      <c r="F20" s="180">
        <f>ROUND(VALUE(SUBSTITUTE(実質収支比率等に係る経年分析!J$47,"▲","-")),2)</f>
        <v>25.93</v>
      </c>
    </row>
    <row r="21" spans="1:11" x14ac:dyDescent="0.15">
      <c r="A21" s="180" t="s">
        <v>56</v>
      </c>
      <c r="B21" s="180">
        <f>IF(ISNUMBER(VALUE(SUBSTITUTE(実質収支比率等に係る経年分析!F$49,"▲","-"))),ROUND(VALUE(SUBSTITUTE(実質収支比率等に係る経年分析!F$49,"▲","-")),2),NA())</f>
        <v>2.2799999999999998</v>
      </c>
      <c r="C21" s="180">
        <f>IF(ISNUMBER(VALUE(SUBSTITUTE(実質収支比率等に係る経年分析!G$49,"▲","-"))),ROUND(VALUE(SUBSTITUTE(実質収支比率等に係る経年分析!G$49,"▲","-")),2),NA())</f>
        <v>-2.0299999999999998</v>
      </c>
      <c r="D21" s="180">
        <f>IF(ISNUMBER(VALUE(SUBSTITUTE(実質収支比率等に係る経年分析!H$49,"▲","-"))),ROUND(VALUE(SUBSTITUTE(実質収支比率等に係る経年分析!H$49,"▲","-")),2),NA())</f>
        <v>-3.96</v>
      </c>
      <c r="E21" s="180">
        <f>IF(ISNUMBER(VALUE(SUBSTITUTE(実質収支比率等に係る経年分析!I$49,"▲","-"))),ROUND(VALUE(SUBSTITUTE(実質収支比率等に係る経年分析!I$49,"▲","-")),2),NA())</f>
        <v>-1.1299999999999999</v>
      </c>
      <c r="F21" s="180">
        <f>IF(ISNUMBER(VALUE(SUBSTITUTE(実質収支比率等に係る経年分析!J$49,"▲","-"))),ROUND(VALUE(SUBSTITUTE(実質収支比率等に係る経年分析!J$49,"▲","-")),2),NA())</f>
        <v>-2.0499999999999998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個別排水処理事業特別会計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伊香保温泉観光施設事業特別会計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0.55000000000000004</v>
      </c>
    </row>
    <row r="35" spans="1:16" x14ac:dyDescent="0.15">
      <c r="A35" s="181" t="str">
        <f>IF(連結実質赤字比率に係る赤字・黒字の構成分析!C$35="",NA(),連結実質赤字比率に係る赤字・黒字の構成分析!C$35)</f>
        <v>渋川市水道事業会計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8.75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3400</v>
      </c>
      <c r="E42" s="182"/>
      <c r="F42" s="182"/>
      <c r="G42" s="182">
        <f>'実質公債費比率（分子）の構造'!L$52</f>
        <v>3580</v>
      </c>
      <c r="H42" s="182"/>
      <c r="I42" s="182"/>
      <c r="J42" s="182">
        <f>'実質公債費比率（分子）の構造'!M$52</f>
        <v>3743</v>
      </c>
      <c r="K42" s="182"/>
      <c r="L42" s="182"/>
      <c r="M42" s="182">
        <f>'実質公債費比率（分子）の構造'!N$52</f>
        <v>3851</v>
      </c>
      <c r="N42" s="182"/>
      <c r="O42" s="182"/>
      <c r="P42" s="182">
        <f>'実質公債費比率（分子）の構造'!O$52</f>
        <v>3956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7</v>
      </c>
      <c r="O44" s="182"/>
      <c r="P44" s="182"/>
    </row>
    <row r="45" spans="1:16" x14ac:dyDescent="0.15">
      <c r="A45" s="182" t="s">
        <v>66</v>
      </c>
      <c r="B45" s="182">
        <f>'実質公債費比率（分子）の構造'!K$49</f>
        <v>152</v>
      </c>
      <c r="C45" s="182"/>
      <c r="D45" s="182"/>
      <c r="E45" s="182">
        <f>'実質公債費比率（分子）の構造'!L$49</f>
        <v>196</v>
      </c>
      <c r="F45" s="182"/>
      <c r="G45" s="182"/>
      <c r="H45" s="182">
        <f>'実質公債費比率（分子）の構造'!M$49</f>
        <v>219</v>
      </c>
      <c r="I45" s="182"/>
      <c r="J45" s="182"/>
      <c r="K45" s="182">
        <f>'実質公債費比率（分子）の構造'!N$49</f>
        <v>252</v>
      </c>
      <c r="L45" s="182"/>
      <c r="M45" s="182"/>
      <c r="N45" s="182">
        <f>'実質公債費比率（分子）の構造'!O$49</f>
        <v>247</v>
      </c>
      <c r="O45" s="182"/>
      <c r="P45" s="182"/>
    </row>
    <row r="46" spans="1:16" x14ac:dyDescent="0.15">
      <c r="A46" s="182" t="s">
        <v>67</v>
      </c>
      <c r="B46" s="182">
        <f>'実質公債費比率（分子）の構造'!K$48</f>
        <v>1114</v>
      </c>
      <c r="C46" s="182"/>
      <c r="D46" s="182"/>
      <c r="E46" s="182">
        <f>'実質公債費比率（分子）の構造'!L$48</f>
        <v>1099</v>
      </c>
      <c r="F46" s="182"/>
      <c r="G46" s="182"/>
      <c r="H46" s="182">
        <f>'実質公債費比率（分子）の構造'!M$48</f>
        <v>1131</v>
      </c>
      <c r="I46" s="182"/>
      <c r="J46" s="182"/>
      <c r="K46" s="182">
        <f>'実質公債費比率（分子）の構造'!N$48</f>
        <v>1187</v>
      </c>
      <c r="L46" s="182"/>
      <c r="M46" s="182"/>
      <c r="N46" s="182">
        <f>'実質公債費比率（分子）の構造'!O$48</f>
        <v>1244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3176</v>
      </c>
      <c r="C49" s="182"/>
      <c r="D49" s="182"/>
      <c r="E49" s="182">
        <f>'実質公債費比率（分子）の構造'!L$45</f>
        <v>3366</v>
      </c>
      <c r="F49" s="182"/>
      <c r="G49" s="182"/>
      <c r="H49" s="182">
        <f>'実質公債費比率（分子）の構造'!M$45</f>
        <v>3546</v>
      </c>
      <c r="I49" s="182"/>
      <c r="J49" s="182"/>
      <c r="K49" s="182">
        <f>'実質公債費比率（分子）の構造'!N$45</f>
        <v>3423</v>
      </c>
      <c r="L49" s="182"/>
      <c r="M49" s="182"/>
      <c r="N49" s="182">
        <f>'実質公債費比率（分子）の構造'!O$45</f>
        <v>3335</v>
      </c>
      <c r="O49" s="182"/>
      <c r="P49" s="182"/>
    </row>
    <row r="50" spans="1:16" x14ac:dyDescent="0.15">
      <c r="A50" s="182" t="s">
        <v>71</v>
      </c>
      <c r="B50" s="182" t="e">
        <f>NA()</f>
        <v>#N/A</v>
      </c>
      <c r="C50" s="182">
        <f>IF(ISNUMBER('実質公債費比率（分子）の構造'!K$53),'実質公債費比率（分子）の構造'!K$53,NA())</f>
        <v>1044</v>
      </c>
      <c r="D50" s="182" t="e">
        <f>NA()</f>
        <v>#N/A</v>
      </c>
      <c r="E50" s="182" t="e">
        <f>NA()</f>
        <v>#N/A</v>
      </c>
      <c r="F50" s="182">
        <f>IF(ISNUMBER('実質公債費比率（分子）の構造'!L$53),'実質公債費比率（分子）の構造'!L$53,NA())</f>
        <v>1083</v>
      </c>
      <c r="G50" s="182" t="e">
        <f>NA()</f>
        <v>#N/A</v>
      </c>
      <c r="H50" s="182" t="e">
        <f>NA()</f>
        <v>#N/A</v>
      </c>
      <c r="I50" s="182">
        <f>IF(ISNUMBER('実質公債費比率（分子）の構造'!M$53),'実質公債費比率（分子）の構造'!M$53,NA())</f>
        <v>1154</v>
      </c>
      <c r="J50" s="182" t="e">
        <f>NA()</f>
        <v>#N/A</v>
      </c>
      <c r="K50" s="182" t="e">
        <f>NA()</f>
        <v>#N/A</v>
      </c>
      <c r="L50" s="182">
        <f>IF(ISNUMBER('実質公債費比率（分子）の構造'!N$53),'実質公債費比率（分子）の構造'!N$53,NA())</f>
        <v>1012</v>
      </c>
      <c r="M50" s="182" t="e">
        <f>NA()</f>
        <v>#N/A</v>
      </c>
      <c r="N50" s="182" t="e">
        <f>NA()</f>
        <v>#N/A</v>
      </c>
      <c r="O50" s="182">
        <f>IF(ISNUMBER('実質公債費比率（分子）の構造'!O$53),'実質公債費比率（分子）の構造'!O$53,NA())</f>
        <v>877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42799</v>
      </c>
      <c r="E56" s="181"/>
      <c r="F56" s="181"/>
      <c r="G56" s="181">
        <f>'将来負担比率（分子）の構造'!J$52</f>
        <v>42421</v>
      </c>
      <c r="H56" s="181"/>
      <c r="I56" s="181"/>
      <c r="J56" s="181">
        <f>'将来負担比率（分子）の構造'!K$52</f>
        <v>41807</v>
      </c>
      <c r="K56" s="181"/>
      <c r="L56" s="181"/>
      <c r="M56" s="181">
        <f>'将来負担比率（分子）の構造'!L$52</f>
        <v>40539</v>
      </c>
      <c r="N56" s="181"/>
      <c r="O56" s="181"/>
      <c r="P56" s="181">
        <f>'将来負担比率（分子）の構造'!M$52</f>
        <v>40880</v>
      </c>
    </row>
    <row r="57" spans="1:16" x14ac:dyDescent="0.15">
      <c r="A57" s="181" t="s">
        <v>42</v>
      </c>
      <c r="B57" s="181"/>
      <c r="C57" s="181"/>
      <c r="D57" s="181">
        <f>'将来負担比率（分子）の構造'!I$51</f>
        <v>4669</v>
      </c>
      <c r="E57" s="181"/>
      <c r="F57" s="181"/>
      <c r="G57" s="181">
        <f>'将来負担比率（分子）の構造'!J$51</f>
        <v>3462</v>
      </c>
      <c r="H57" s="181"/>
      <c r="I57" s="181"/>
      <c r="J57" s="181">
        <f>'将来負担比率（分子）の構造'!K$51</f>
        <v>3251</v>
      </c>
      <c r="K57" s="181"/>
      <c r="L57" s="181"/>
      <c r="M57" s="181">
        <f>'将来負担比率（分子）の構造'!L$51</f>
        <v>3515</v>
      </c>
      <c r="N57" s="181"/>
      <c r="O57" s="181"/>
      <c r="P57" s="181">
        <f>'将来負担比率（分子）の構造'!M$51</f>
        <v>3277</v>
      </c>
    </row>
    <row r="58" spans="1:16" x14ac:dyDescent="0.15">
      <c r="A58" s="181" t="s">
        <v>41</v>
      </c>
      <c r="B58" s="181"/>
      <c r="C58" s="181"/>
      <c r="D58" s="181">
        <f>'将来負担比率（分子）の構造'!I$50</f>
        <v>11830</v>
      </c>
      <c r="E58" s="181"/>
      <c r="F58" s="181"/>
      <c r="G58" s="181">
        <f>'将来負担比率（分子）の構造'!J$50</f>
        <v>14247</v>
      </c>
      <c r="H58" s="181"/>
      <c r="I58" s="181"/>
      <c r="J58" s="181">
        <f>'将来負担比率（分子）の構造'!K$50</f>
        <v>14848</v>
      </c>
      <c r="K58" s="181"/>
      <c r="L58" s="181"/>
      <c r="M58" s="181">
        <f>'将来負担比率（分子）の構造'!L$50</f>
        <v>12947</v>
      </c>
      <c r="N58" s="181"/>
      <c r="O58" s="181"/>
      <c r="P58" s="181">
        <f>'将来負担比率（分子）の構造'!M$50</f>
        <v>10941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20</v>
      </c>
      <c r="C61" s="181"/>
      <c r="D61" s="181"/>
      <c r="E61" s="181">
        <f>'将来負担比率（分子）の構造'!J$46</f>
        <v>18</v>
      </c>
      <c r="F61" s="181"/>
      <c r="G61" s="181"/>
      <c r="H61" s="181">
        <f>'将来負担比率（分子）の構造'!K$46</f>
        <v>20</v>
      </c>
      <c r="I61" s="181"/>
      <c r="J61" s="181"/>
      <c r="K61" s="181">
        <f>'将来負担比率（分子）の構造'!L$46</f>
        <v>8</v>
      </c>
      <c r="L61" s="181"/>
      <c r="M61" s="181"/>
      <c r="N61" s="181">
        <f>'将来負担比率（分子）の構造'!M$46</f>
        <v>19</v>
      </c>
      <c r="O61" s="181"/>
      <c r="P61" s="181"/>
    </row>
    <row r="62" spans="1:16" x14ac:dyDescent="0.15">
      <c r="A62" s="181" t="s">
        <v>35</v>
      </c>
      <c r="B62" s="181">
        <f>'将来負担比率（分子）の構造'!I$45</f>
        <v>5775</v>
      </c>
      <c r="C62" s="181"/>
      <c r="D62" s="181"/>
      <c r="E62" s="181">
        <f>'将来負担比率（分子）の構造'!J$45</f>
        <v>5813</v>
      </c>
      <c r="F62" s="181"/>
      <c r="G62" s="181"/>
      <c r="H62" s="181">
        <f>'将来負担比率（分子）の構造'!K$45</f>
        <v>5682</v>
      </c>
      <c r="I62" s="181"/>
      <c r="J62" s="181"/>
      <c r="K62" s="181">
        <f>'将来負担比率（分子）の構造'!L$45</f>
        <v>5293</v>
      </c>
      <c r="L62" s="181"/>
      <c r="M62" s="181"/>
      <c r="N62" s="181">
        <f>'将来負担比率（分子）の構造'!M$45</f>
        <v>5301</v>
      </c>
      <c r="O62" s="181"/>
      <c r="P62" s="181"/>
    </row>
    <row r="63" spans="1:16" x14ac:dyDescent="0.15">
      <c r="A63" s="181" t="s">
        <v>34</v>
      </c>
      <c r="B63" s="181">
        <f>'将来負担比率（分子）の構造'!I$44</f>
        <v>2241</v>
      </c>
      <c r="C63" s="181"/>
      <c r="D63" s="181"/>
      <c r="E63" s="181">
        <f>'将来負担比率（分子）の構造'!J$44</f>
        <v>2075</v>
      </c>
      <c r="F63" s="181"/>
      <c r="G63" s="181"/>
      <c r="H63" s="181">
        <f>'将来負担比率（分子）の構造'!K$44</f>
        <v>1919</v>
      </c>
      <c r="I63" s="181"/>
      <c r="J63" s="181"/>
      <c r="K63" s="181">
        <f>'将来負担比率（分子）の構造'!L$44</f>
        <v>1734</v>
      </c>
      <c r="L63" s="181"/>
      <c r="M63" s="181"/>
      <c r="N63" s="181">
        <f>'将来負担比率（分子）の構造'!M$44</f>
        <v>1523</v>
      </c>
      <c r="O63" s="181"/>
      <c r="P63" s="181"/>
    </row>
    <row r="64" spans="1:16" x14ac:dyDescent="0.15">
      <c r="A64" s="181" t="s">
        <v>33</v>
      </c>
      <c r="B64" s="181">
        <f>'将来負担比率（分子）の構造'!I$43</f>
        <v>19127</v>
      </c>
      <c r="C64" s="181"/>
      <c r="D64" s="181"/>
      <c r="E64" s="181">
        <f>'将来負担比率（分子）の構造'!J$43</f>
        <v>18300</v>
      </c>
      <c r="F64" s="181"/>
      <c r="G64" s="181"/>
      <c r="H64" s="181">
        <f>'将来負担比率（分子）の構造'!K$43</f>
        <v>18549</v>
      </c>
      <c r="I64" s="181"/>
      <c r="J64" s="181"/>
      <c r="K64" s="181">
        <f>'将来負担比率（分子）の構造'!L$43</f>
        <v>18194</v>
      </c>
      <c r="L64" s="181"/>
      <c r="M64" s="181"/>
      <c r="N64" s="181">
        <f>'将来負担比率（分子）の構造'!M$43</f>
        <v>18083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38838</v>
      </c>
      <c r="C66" s="181"/>
      <c r="D66" s="181"/>
      <c r="E66" s="181">
        <f>'将来負担比率（分子）の構造'!J$41</f>
        <v>39282</v>
      </c>
      <c r="F66" s="181"/>
      <c r="G66" s="181"/>
      <c r="H66" s="181">
        <f>'将来負担比率（分子）の構造'!K$41</f>
        <v>38597</v>
      </c>
      <c r="I66" s="181"/>
      <c r="J66" s="181"/>
      <c r="K66" s="181">
        <f>'将来負担比率（分子）の構造'!L$41</f>
        <v>35742</v>
      </c>
      <c r="L66" s="181"/>
      <c r="M66" s="181"/>
      <c r="N66" s="181">
        <f>'将来負担比率（分子）の構造'!M$41</f>
        <v>35804</v>
      </c>
      <c r="O66" s="181"/>
      <c r="P66" s="181"/>
    </row>
    <row r="67" spans="1:16" x14ac:dyDescent="0.15">
      <c r="A67" s="181" t="s">
        <v>75</v>
      </c>
      <c r="B67" s="181" t="e">
        <f>NA()</f>
        <v>#N/A</v>
      </c>
      <c r="C67" s="181">
        <f>IF(ISNUMBER('将来負担比率（分子）の構造'!I$53), IF('将来負担比率（分子）の構造'!I$53 &lt; 0, 0, '将来負担比率（分子）の構造'!I$53), NA())</f>
        <v>6703</v>
      </c>
      <c r="D67" s="181" t="e">
        <f>NA()</f>
        <v>#N/A</v>
      </c>
      <c r="E67" s="181" t="e">
        <f>NA()</f>
        <v>#N/A</v>
      </c>
      <c r="F67" s="181">
        <f>IF(ISNUMBER('将来負担比率（分子）の構造'!J$53), IF('将来負担比率（分子）の構造'!J$53 &lt; 0, 0, '将来負担比率（分子）の構造'!J$53), NA())</f>
        <v>5358</v>
      </c>
      <c r="G67" s="181" t="e">
        <f>NA()</f>
        <v>#N/A</v>
      </c>
      <c r="H67" s="181" t="e">
        <f>NA()</f>
        <v>#N/A</v>
      </c>
      <c r="I67" s="181">
        <f>IF(ISNUMBER('将来負担比率（分子）の構造'!K$53), IF('将来負担比率（分子）の構造'!K$53 &lt; 0, 0, '将来負担比率（分子）の構造'!K$53), NA())</f>
        <v>4861</v>
      </c>
      <c r="J67" s="181" t="e">
        <f>NA()</f>
        <v>#N/A</v>
      </c>
      <c r="K67" s="181" t="e">
        <f>NA()</f>
        <v>#N/A</v>
      </c>
      <c r="L67" s="181">
        <f>IF(ISNUMBER('将来負担比率（分子）の構造'!L$53), IF('将来負担比率（分子）の構造'!L$53 &lt; 0, 0, '将来負担比率（分子）の構造'!L$53), NA())</f>
        <v>3971</v>
      </c>
      <c r="M67" s="181" t="e">
        <f>NA()</f>
        <v>#N/A</v>
      </c>
      <c r="N67" s="181" t="e">
        <f>NA()</f>
        <v>#N/A</v>
      </c>
      <c r="O67" s="181">
        <f>IF(ISNUMBER('将来負担比率（分子）の構造'!M$53), IF('将来負担比率（分子）の構造'!M$53 &lt; 0, 0, '将来負担比率（分子）の構造'!M$53), NA())</f>
        <v>5632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6556</v>
      </c>
      <c r="C72" s="185">
        <f>基金残高に係る経年分析!G55</f>
        <v>6687</v>
      </c>
      <c r="D72" s="185">
        <f>基金残高に係る経年分析!H55</f>
        <v>5496</v>
      </c>
    </row>
    <row r="73" spans="1:16" x14ac:dyDescent="0.15">
      <c r="A73" s="184" t="s">
        <v>78</v>
      </c>
      <c r="B73" s="185">
        <f>基金残高に係る経年分析!F56</f>
        <v>3857</v>
      </c>
      <c r="C73" s="185">
        <f>基金残高に係る経年分析!G56</f>
        <v>1793</v>
      </c>
      <c r="D73" s="185">
        <f>基金残高に係る経年分析!H56</f>
        <v>725</v>
      </c>
    </row>
    <row r="74" spans="1:16" x14ac:dyDescent="0.15">
      <c r="A74" s="184" t="s">
        <v>79</v>
      </c>
      <c r="B74" s="185">
        <f>基金残高に係る経年分析!F57</f>
        <v>3912</v>
      </c>
      <c r="C74" s="185">
        <f>基金残高に係る経年分析!G57</f>
        <v>3923</v>
      </c>
      <c r="D74" s="185">
        <f>基金残高に係る経年分析!H57</f>
        <v>4247</v>
      </c>
    </row>
  </sheetData>
  <sheetProtection algorithmName="SHA-512" hashValue="RWtXX3W9HAi+cM6cw3JDPzpOtNNegNXeGHgalqxhmxtqmfx/3mC7bwSlN+IO0OvEIE8mTR8ZnkXSYfL6bzb1EQ==" saltValue="PLspX+ZWwxADcUOoO+Sm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11395987</v>
      </c>
      <c r="S5" s="673"/>
      <c r="T5" s="673"/>
      <c r="U5" s="673"/>
      <c r="V5" s="673"/>
      <c r="W5" s="673"/>
      <c r="X5" s="673"/>
      <c r="Y5" s="674"/>
      <c r="Z5" s="675">
        <v>29.1</v>
      </c>
      <c r="AA5" s="675"/>
      <c r="AB5" s="675"/>
      <c r="AC5" s="675"/>
      <c r="AD5" s="676">
        <v>10905417</v>
      </c>
      <c r="AE5" s="676"/>
      <c r="AF5" s="676"/>
      <c r="AG5" s="676"/>
      <c r="AH5" s="676"/>
      <c r="AI5" s="676"/>
      <c r="AJ5" s="676"/>
      <c r="AK5" s="676"/>
      <c r="AL5" s="677">
        <v>52.3</v>
      </c>
      <c r="AM5" s="678"/>
      <c r="AN5" s="678"/>
      <c r="AO5" s="679"/>
      <c r="AP5" s="669" t="s">
        <v>230</v>
      </c>
      <c r="AQ5" s="670"/>
      <c r="AR5" s="670"/>
      <c r="AS5" s="670"/>
      <c r="AT5" s="670"/>
      <c r="AU5" s="670"/>
      <c r="AV5" s="670"/>
      <c r="AW5" s="670"/>
      <c r="AX5" s="670"/>
      <c r="AY5" s="670"/>
      <c r="AZ5" s="670"/>
      <c r="BA5" s="670"/>
      <c r="BB5" s="670"/>
      <c r="BC5" s="670"/>
      <c r="BD5" s="670"/>
      <c r="BE5" s="670"/>
      <c r="BF5" s="671"/>
      <c r="BG5" s="683">
        <v>10697157</v>
      </c>
      <c r="BH5" s="684"/>
      <c r="BI5" s="684"/>
      <c r="BJ5" s="684"/>
      <c r="BK5" s="684"/>
      <c r="BL5" s="684"/>
      <c r="BM5" s="684"/>
      <c r="BN5" s="685"/>
      <c r="BO5" s="686">
        <v>93.9</v>
      </c>
      <c r="BP5" s="686"/>
      <c r="BQ5" s="686"/>
      <c r="BR5" s="686"/>
      <c r="BS5" s="687">
        <v>180869</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223</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473971</v>
      </c>
      <c r="S6" s="684"/>
      <c r="T6" s="684"/>
      <c r="U6" s="684"/>
      <c r="V6" s="684"/>
      <c r="W6" s="684"/>
      <c r="X6" s="684"/>
      <c r="Y6" s="685"/>
      <c r="Z6" s="686">
        <v>1.2</v>
      </c>
      <c r="AA6" s="686"/>
      <c r="AB6" s="686"/>
      <c r="AC6" s="686"/>
      <c r="AD6" s="687">
        <v>473971</v>
      </c>
      <c r="AE6" s="687"/>
      <c r="AF6" s="687"/>
      <c r="AG6" s="687"/>
      <c r="AH6" s="687"/>
      <c r="AI6" s="687"/>
      <c r="AJ6" s="687"/>
      <c r="AK6" s="687"/>
      <c r="AL6" s="688">
        <v>2.2999999999999998</v>
      </c>
      <c r="AM6" s="689"/>
      <c r="AN6" s="689"/>
      <c r="AO6" s="690"/>
      <c r="AP6" s="680" t="s">
        <v>235</v>
      </c>
      <c r="AQ6" s="681"/>
      <c r="AR6" s="681"/>
      <c r="AS6" s="681"/>
      <c r="AT6" s="681"/>
      <c r="AU6" s="681"/>
      <c r="AV6" s="681"/>
      <c r="AW6" s="681"/>
      <c r="AX6" s="681"/>
      <c r="AY6" s="681"/>
      <c r="AZ6" s="681"/>
      <c r="BA6" s="681"/>
      <c r="BB6" s="681"/>
      <c r="BC6" s="681"/>
      <c r="BD6" s="681"/>
      <c r="BE6" s="681"/>
      <c r="BF6" s="682"/>
      <c r="BG6" s="683">
        <v>10697157</v>
      </c>
      <c r="BH6" s="684"/>
      <c r="BI6" s="684"/>
      <c r="BJ6" s="684"/>
      <c r="BK6" s="684"/>
      <c r="BL6" s="684"/>
      <c r="BM6" s="684"/>
      <c r="BN6" s="685"/>
      <c r="BO6" s="686">
        <v>93.9</v>
      </c>
      <c r="BP6" s="686"/>
      <c r="BQ6" s="686"/>
      <c r="BR6" s="686"/>
      <c r="BS6" s="687">
        <v>180869</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210577</v>
      </c>
      <c r="CS6" s="684"/>
      <c r="CT6" s="684"/>
      <c r="CU6" s="684"/>
      <c r="CV6" s="684"/>
      <c r="CW6" s="684"/>
      <c r="CX6" s="684"/>
      <c r="CY6" s="685"/>
      <c r="CZ6" s="677">
        <v>0.6</v>
      </c>
      <c r="DA6" s="678"/>
      <c r="DB6" s="678"/>
      <c r="DC6" s="697"/>
      <c r="DD6" s="692" t="s">
        <v>237</v>
      </c>
      <c r="DE6" s="684"/>
      <c r="DF6" s="684"/>
      <c r="DG6" s="684"/>
      <c r="DH6" s="684"/>
      <c r="DI6" s="684"/>
      <c r="DJ6" s="684"/>
      <c r="DK6" s="684"/>
      <c r="DL6" s="684"/>
      <c r="DM6" s="684"/>
      <c r="DN6" s="684"/>
      <c r="DO6" s="684"/>
      <c r="DP6" s="685"/>
      <c r="DQ6" s="692">
        <v>210577</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7557</v>
      </c>
      <c r="S7" s="684"/>
      <c r="T7" s="684"/>
      <c r="U7" s="684"/>
      <c r="V7" s="684"/>
      <c r="W7" s="684"/>
      <c r="X7" s="684"/>
      <c r="Y7" s="685"/>
      <c r="Z7" s="686">
        <v>0</v>
      </c>
      <c r="AA7" s="686"/>
      <c r="AB7" s="686"/>
      <c r="AC7" s="686"/>
      <c r="AD7" s="687">
        <v>7557</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4462906</v>
      </c>
      <c r="BH7" s="684"/>
      <c r="BI7" s="684"/>
      <c r="BJ7" s="684"/>
      <c r="BK7" s="684"/>
      <c r="BL7" s="684"/>
      <c r="BM7" s="684"/>
      <c r="BN7" s="685"/>
      <c r="BO7" s="686">
        <v>39.200000000000003</v>
      </c>
      <c r="BP7" s="686"/>
      <c r="BQ7" s="686"/>
      <c r="BR7" s="686"/>
      <c r="BS7" s="687">
        <v>180869</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6008959</v>
      </c>
      <c r="CS7" s="684"/>
      <c r="CT7" s="684"/>
      <c r="CU7" s="684"/>
      <c r="CV7" s="684"/>
      <c r="CW7" s="684"/>
      <c r="CX7" s="684"/>
      <c r="CY7" s="685"/>
      <c r="CZ7" s="686">
        <v>16.3</v>
      </c>
      <c r="DA7" s="686"/>
      <c r="DB7" s="686"/>
      <c r="DC7" s="686"/>
      <c r="DD7" s="692">
        <v>1697146</v>
      </c>
      <c r="DE7" s="684"/>
      <c r="DF7" s="684"/>
      <c r="DG7" s="684"/>
      <c r="DH7" s="684"/>
      <c r="DI7" s="684"/>
      <c r="DJ7" s="684"/>
      <c r="DK7" s="684"/>
      <c r="DL7" s="684"/>
      <c r="DM7" s="684"/>
      <c r="DN7" s="684"/>
      <c r="DO7" s="684"/>
      <c r="DP7" s="685"/>
      <c r="DQ7" s="692">
        <v>3666287</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37038</v>
      </c>
      <c r="S8" s="684"/>
      <c r="T8" s="684"/>
      <c r="U8" s="684"/>
      <c r="V8" s="684"/>
      <c r="W8" s="684"/>
      <c r="X8" s="684"/>
      <c r="Y8" s="685"/>
      <c r="Z8" s="686">
        <v>0.1</v>
      </c>
      <c r="AA8" s="686"/>
      <c r="AB8" s="686"/>
      <c r="AC8" s="686"/>
      <c r="AD8" s="687">
        <v>37038</v>
      </c>
      <c r="AE8" s="687"/>
      <c r="AF8" s="687"/>
      <c r="AG8" s="687"/>
      <c r="AH8" s="687"/>
      <c r="AI8" s="687"/>
      <c r="AJ8" s="687"/>
      <c r="AK8" s="687"/>
      <c r="AL8" s="688">
        <v>0.2</v>
      </c>
      <c r="AM8" s="689"/>
      <c r="AN8" s="689"/>
      <c r="AO8" s="690"/>
      <c r="AP8" s="680" t="s">
        <v>242</v>
      </c>
      <c r="AQ8" s="681"/>
      <c r="AR8" s="681"/>
      <c r="AS8" s="681"/>
      <c r="AT8" s="681"/>
      <c r="AU8" s="681"/>
      <c r="AV8" s="681"/>
      <c r="AW8" s="681"/>
      <c r="AX8" s="681"/>
      <c r="AY8" s="681"/>
      <c r="AZ8" s="681"/>
      <c r="BA8" s="681"/>
      <c r="BB8" s="681"/>
      <c r="BC8" s="681"/>
      <c r="BD8" s="681"/>
      <c r="BE8" s="681"/>
      <c r="BF8" s="682"/>
      <c r="BG8" s="683">
        <v>134817</v>
      </c>
      <c r="BH8" s="684"/>
      <c r="BI8" s="684"/>
      <c r="BJ8" s="684"/>
      <c r="BK8" s="684"/>
      <c r="BL8" s="684"/>
      <c r="BM8" s="684"/>
      <c r="BN8" s="685"/>
      <c r="BO8" s="686">
        <v>1.2</v>
      </c>
      <c r="BP8" s="686"/>
      <c r="BQ8" s="686"/>
      <c r="BR8" s="686"/>
      <c r="BS8" s="692" t="s">
        <v>237</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11564040</v>
      </c>
      <c r="CS8" s="684"/>
      <c r="CT8" s="684"/>
      <c r="CU8" s="684"/>
      <c r="CV8" s="684"/>
      <c r="CW8" s="684"/>
      <c r="CX8" s="684"/>
      <c r="CY8" s="685"/>
      <c r="CZ8" s="686">
        <v>31.3</v>
      </c>
      <c r="DA8" s="686"/>
      <c r="DB8" s="686"/>
      <c r="DC8" s="686"/>
      <c r="DD8" s="692">
        <v>35069</v>
      </c>
      <c r="DE8" s="684"/>
      <c r="DF8" s="684"/>
      <c r="DG8" s="684"/>
      <c r="DH8" s="684"/>
      <c r="DI8" s="684"/>
      <c r="DJ8" s="684"/>
      <c r="DK8" s="684"/>
      <c r="DL8" s="684"/>
      <c r="DM8" s="684"/>
      <c r="DN8" s="684"/>
      <c r="DO8" s="684"/>
      <c r="DP8" s="685"/>
      <c r="DQ8" s="692">
        <v>6258338</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22050</v>
      </c>
      <c r="S9" s="684"/>
      <c r="T9" s="684"/>
      <c r="U9" s="684"/>
      <c r="V9" s="684"/>
      <c r="W9" s="684"/>
      <c r="X9" s="684"/>
      <c r="Y9" s="685"/>
      <c r="Z9" s="686">
        <v>0.1</v>
      </c>
      <c r="AA9" s="686"/>
      <c r="AB9" s="686"/>
      <c r="AC9" s="686"/>
      <c r="AD9" s="687">
        <v>22050</v>
      </c>
      <c r="AE9" s="687"/>
      <c r="AF9" s="687"/>
      <c r="AG9" s="687"/>
      <c r="AH9" s="687"/>
      <c r="AI9" s="687"/>
      <c r="AJ9" s="687"/>
      <c r="AK9" s="687"/>
      <c r="AL9" s="688">
        <v>0.1</v>
      </c>
      <c r="AM9" s="689"/>
      <c r="AN9" s="689"/>
      <c r="AO9" s="690"/>
      <c r="AP9" s="680" t="s">
        <v>245</v>
      </c>
      <c r="AQ9" s="681"/>
      <c r="AR9" s="681"/>
      <c r="AS9" s="681"/>
      <c r="AT9" s="681"/>
      <c r="AU9" s="681"/>
      <c r="AV9" s="681"/>
      <c r="AW9" s="681"/>
      <c r="AX9" s="681"/>
      <c r="AY9" s="681"/>
      <c r="AZ9" s="681"/>
      <c r="BA9" s="681"/>
      <c r="BB9" s="681"/>
      <c r="BC9" s="681"/>
      <c r="BD9" s="681"/>
      <c r="BE9" s="681"/>
      <c r="BF9" s="682"/>
      <c r="BG9" s="683">
        <v>3375958</v>
      </c>
      <c r="BH9" s="684"/>
      <c r="BI9" s="684"/>
      <c r="BJ9" s="684"/>
      <c r="BK9" s="684"/>
      <c r="BL9" s="684"/>
      <c r="BM9" s="684"/>
      <c r="BN9" s="685"/>
      <c r="BO9" s="686">
        <v>29.6</v>
      </c>
      <c r="BP9" s="686"/>
      <c r="BQ9" s="686"/>
      <c r="BR9" s="686"/>
      <c r="BS9" s="692" t="s">
        <v>246</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1856342</v>
      </c>
      <c r="CS9" s="684"/>
      <c r="CT9" s="684"/>
      <c r="CU9" s="684"/>
      <c r="CV9" s="684"/>
      <c r="CW9" s="684"/>
      <c r="CX9" s="684"/>
      <c r="CY9" s="685"/>
      <c r="CZ9" s="686">
        <v>5</v>
      </c>
      <c r="DA9" s="686"/>
      <c r="DB9" s="686"/>
      <c r="DC9" s="686"/>
      <c r="DD9" s="692">
        <v>19096</v>
      </c>
      <c r="DE9" s="684"/>
      <c r="DF9" s="684"/>
      <c r="DG9" s="684"/>
      <c r="DH9" s="684"/>
      <c r="DI9" s="684"/>
      <c r="DJ9" s="684"/>
      <c r="DK9" s="684"/>
      <c r="DL9" s="684"/>
      <c r="DM9" s="684"/>
      <c r="DN9" s="684"/>
      <c r="DO9" s="684"/>
      <c r="DP9" s="685"/>
      <c r="DQ9" s="692">
        <v>1669343</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237</v>
      </c>
      <c r="S10" s="684"/>
      <c r="T10" s="684"/>
      <c r="U10" s="684"/>
      <c r="V10" s="684"/>
      <c r="W10" s="684"/>
      <c r="X10" s="684"/>
      <c r="Y10" s="685"/>
      <c r="Z10" s="686" t="s">
        <v>237</v>
      </c>
      <c r="AA10" s="686"/>
      <c r="AB10" s="686"/>
      <c r="AC10" s="686"/>
      <c r="AD10" s="687" t="s">
        <v>237</v>
      </c>
      <c r="AE10" s="687"/>
      <c r="AF10" s="687"/>
      <c r="AG10" s="687"/>
      <c r="AH10" s="687"/>
      <c r="AI10" s="687"/>
      <c r="AJ10" s="687"/>
      <c r="AK10" s="687"/>
      <c r="AL10" s="688" t="s">
        <v>246</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261296</v>
      </c>
      <c r="BH10" s="684"/>
      <c r="BI10" s="684"/>
      <c r="BJ10" s="684"/>
      <c r="BK10" s="684"/>
      <c r="BL10" s="684"/>
      <c r="BM10" s="684"/>
      <c r="BN10" s="685"/>
      <c r="BO10" s="686">
        <v>2.2999999999999998</v>
      </c>
      <c r="BP10" s="686"/>
      <c r="BQ10" s="686"/>
      <c r="BR10" s="686"/>
      <c r="BS10" s="692">
        <v>43437</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29200</v>
      </c>
      <c r="CS10" s="684"/>
      <c r="CT10" s="684"/>
      <c r="CU10" s="684"/>
      <c r="CV10" s="684"/>
      <c r="CW10" s="684"/>
      <c r="CX10" s="684"/>
      <c r="CY10" s="685"/>
      <c r="CZ10" s="686">
        <v>0.1</v>
      </c>
      <c r="DA10" s="686"/>
      <c r="DB10" s="686"/>
      <c r="DC10" s="686"/>
      <c r="DD10" s="692" t="s">
        <v>246</v>
      </c>
      <c r="DE10" s="684"/>
      <c r="DF10" s="684"/>
      <c r="DG10" s="684"/>
      <c r="DH10" s="684"/>
      <c r="DI10" s="684"/>
      <c r="DJ10" s="684"/>
      <c r="DK10" s="684"/>
      <c r="DL10" s="684"/>
      <c r="DM10" s="684"/>
      <c r="DN10" s="684"/>
      <c r="DO10" s="684"/>
      <c r="DP10" s="685"/>
      <c r="DQ10" s="692">
        <v>21395</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1422852</v>
      </c>
      <c r="S11" s="684"/>
      <c r="T11" s="684"/>
      <c r="U11" s="684"/>
      <c r="V11" s="684"/>
      <c r="W11" s="684"/>
      <c r="X11" s="684"/>
      <c r="Y11" s="685"/>
      <c r="Z11" s="688">
        <v>3.6</v>
      </c>
      <c r="AA11" s="689"/>
      <c r="AB11" s="689"/>
      <c r="AC11" s="701"/>
      <c r="AD11" s="692">
        <v>1422852</v>
      </c>
      <c r="AE11" s="684"/>
      <c r="AF11" s="684"/>
      <c r="AG11" s="684"/>
      <c r="AH11" s="684"/>
      <c r="AI11" s="684"/>
      <c r="AJ11" s="684"/>
      <c r="AK11" s="685"/>
      <c r="AL11" s="688">
        <v>6.8</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690835</v>
      </c>
      <c r="BH11" s="684"/>
      <c r="BI11" s="684"/>
      <c r="BJ11" s="684"/>
      <c r="BK11" s="684"/>
      <c r="BL11" s="684"/>
      <c r="BM11" s="684"/>
      <c r="BN11" s="685"/>
      <c r="BO11" s="686">
        <v>6.1</v>
      </c>
      <c r="BP11" s="686"/>
      <c r="BQ11" s="686"/>
      <c r="BR11" s="686"/>
      <c r="BS11" s="692">
        <v>137432</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1520612</v>
      </c>
      <c r="CS11" s="684"/>
      <c r="CT11" s="684"/>
      <c r="CU11" s="684"/>
      <c r="CV11" s="684"/>
      <c r="CW11" s="684"/>
      <c r="CX11" s="684"/>
      <c r="CY11" s="685"/>
      <c r="CZ11" s="686">
        <v>4.0999999999999996</v>
      </c>
      <c r="DA11" s="686"/>
      <c r="DB11" s="686"/>
      <c r="DC11" s="686"/>
      <c r="DD11" s="692">
        <v>232015</v>
      </c>
      <c r="DE11" s="684"/>
      <c r="DF11" s="684"/>
      <c r="DG11" s="684"/>
      <c r="DH11" s="684"/>
      <c r="DI11" s="684"/>
      <c r="DJ11" s="684"/>
      <c r="DK11" s="684"/>
      <c r="DL11" s="684"/>
      <c r="DM11" s="684"/>
      <c r="DN11" s="684"/>
      <c r="DO11" s="684"/>
      <c r="DP11" s="685"/>
      <c r="DQ11" s="692">
        <v>1334133</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v>66782</v>
      </c>
      <c r="S12" s="684"/>
      <c r="T12" s="684"/>
      <c r="U12" s="684"/>
      <c r="V12" s="684"/>
      <c r="W12" s="684"/>
      <c r="X12" s="684"/>
      <c r="Y12" s="685"/>
      <c r="Z12" s="686">
        <v>0.2</v>
      </c>
      <c r="AA12" s="686"/>
      <c r="AB12" s="686"/>
      <c r="AC12" s="686"/>
      <c r="AD12" s="687">
        <v>66782</v>
      </c>
      <c r="AE12" s="687"/>
      <c r="AF12" s="687"/>
      <c r="AG12" s="687"/>
      <c r="AH12" s="687"/>
      <c r="AI12" s="687"/>
      <c r="AJ12" s="687"/>
      <c r="AK12" s="687"/>
      <c r="AL12" s="688">
        <v>0.3</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5421993</v>
      </c>
      <c r="BH12" s="684"/>
      <c r="BI12" s="684"/>
      <c r="BJ12" s="684"/>
      <c r="BK12" s="684"/>
      <c r="BL12" s="684"/>
      <c r="BM12" s="684"/>
      <c r="BN12" s="685"/>
      <c r="BO12" s="686">
        <v>47.6</v>
      </c>
      <c r="BP12" s="686"/>
      <c r="BQ12" s="686"/>
      <c r="BR12" s="686"/>
      <c r="BS12" s="692" t="s">
        <v>237</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1096110</v>
      </c>
      <c r="CS12" s="684"/>
      <c r="CT12" s="684"/>
      <c r="CU12" s="684"/>
      <c r="CV12" s="684"/>
      <c r="CW12" s="684"/>
      <c r="CX12" s="684"/>
      <c r="CY12" s="685"/>
      <c r="CZ12" s="686">
        <v>3</v>
      </c>
      <c r="DA12" s="686"/>
      <c r="DB12" s="686"/>
      <c r="DC12" s="686"/>
      <c r="DD12" s="692">
        <v>8980</v>
      </c>
      <c r="DE12" s="684"/>
      <c r="DF12" s="684"/>
      <c r="DG12" s="684"/>
      <c r="DH12" s="684"/>
      <c r="DI12" s="684"/>
      <c r="DJ12" s="684"/>
      <c r="DK12" s="684"/>
      <c r="DL12" s="684"/>
      <c r="DM12" s="684"/>
      <c r="DN12" s="684"/>
      <c r="DO12" s="684"/>
      <c r="DP12" s="685"/>
      <c r="DQ12" s="692">
        <v>528318</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237</v>
      </c>
      <c r="S13" s="684"/>
      <c r="T13" s="684"/>
      <c r="U13" s="684"/>
      <c r="V13" s="684"/>
      <c r="W13" s="684"/>
      <c r="X13" s="684"/>
      <c r="Y13" s="685"/>
      <c r="Z13" s="686" t="s">
        <v>237</v>
      </c>
      <c r="AA13" s="686"/>
      <c r="AB13" s="686"/>
      <c r="AC13" s="686"/>
      <c r="AD13" s="687" t="s">
        <v>237</v>
      </c>
      <c r="AE13" s="687"/>
      <c r="AF13" s="687"/>
      <c r="AG13" s="687"/>
      <c r="AH13" s="687"/>
      <c r="AI13" s="687"/>
      <c r="AJ13" s="687"/>
      <c r="AK13" s="687"/>
      <c r="AL13" s="688" t="s">
        <v>237</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5390905</v>
      </c>
      <c r="BH13" s="684"/>
      <c r="BI13" s="684"/>
      <c r="BJ13" s="684"/>
      <c r="BK13" s="684"/>
      <c r="BL13" s="684"/>
      <c r="BM13" s="684"/>
      <c r="BN13" s="685"/>
      <c r="BO13" s="686">
        <v>47.3</v>
      </c>
      <c r="BP13" s="686"/>
      <c r="BQ13" s="686"/>
      <c r="BR13" s="686"/>
      <c r="BS13" s="692" t="s">
        <v>237</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3434310</v>
      </c>
      <c r="CS13" s="684"/>
      <c r="CT13" s="684"/>
      <c r="CU13" s="684"/>
      <c r="CV13" s="684"/>
      <c r="CW13" s="684"/>
      <c r="CX13" s="684"/>
      <c r="CY13" s="685"/>
      <c r="CZ13" s="686">
        <v>9.3000000000000007</v>
      </c>
      <c r="DA13" s="686"/>
      <c r="DB13" s="686"/>
      <c r="DC13" s="686"/>
      <c r="DD13" s="692">
        <v>1136048</v>
      </c>
      <c r="DE13" s="684"/>
      <c r="DF13" s="684"/>
      <c r="DG13" s="684"/>
      <c r="DH13" s="684"/>
      <c r="DI13" s="684"/>
      <c r="DJ13" s="684"/>
      <c r="DK13" s="684"/>
      <c r="DL13" s="684"/>
      <c r="DM13" s="684"/>
      <c r="DN13" s="684"/>
      <c r="DO13" s="684"/>
      <c r="DP13" s="685"/>
      <c r="DQ13" s="692">
        <v>2200939</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71154</v>
      </c>
      <c r="S14" s="684"/>
      <c r="T14" s="684"/>
      <c r="U14" s="684"/>
      <c r="V14" s="684"/>
      <c r="W14" s="684"/>
      <c r="X14" s="684"/>
      <c r="Y14" s="685"/>
      <c r="Z14" s="686">
        <v>0.2</v>
      </c>
      <c r="AA14" s="686"/>
      <c r="AB14" s="686"/>
      <c r="AC14" s="686"/>
      <c r="AD14" s="687">
        <v>71154</v>
      </c>
      <c r="AE14" s="687"/>
      <c r="AF14" s="687"/>
      <c r="AG14" s="687"/>
      <c r="AH14" s="687"/>
      <c r="AI14" s="687"/>
      <c r="AJ14" s="687"/>
      <c r="AK14" s="687"/>
      <c r="AL14" s="688">
        <v>0.3</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280552</v>
      </c>
      <c r="BH14" s="684"/>
      <c r="BI14" s="684"/>
      <c r="BJ14" s="684"/>
      <c r="BK14" s="684"/>
      <c r="BL14" s="684"/>
      <c r="BM14" s="684"/>
      <c r="BN14" s="685"/>
      <c r="BO14" s="686">
        <v>2.5</v>
      </c>
      <c r="BP14" s="686"/>
      <c r="BQ14" s="686"/>
      <c r="BR14" s="686"/>
      <c r="BS14" s="692" t="s">
        <v>246</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1254102</v>
      </c>
      <c r="CS14" s="684"/>
      <c r="CT14" s="684"/>
      <c r="CU14" s="684"/>
      <c r="CV14" s="684"/>
      <c r="CW14" s="684"/>
      <c r="CX14" s="684"/>
      <c r="CY14" s="685"/>
      <c r="CZ14" s="686">
        <v>3.4</v>
      </c>
      <c r="DA14" s="686"/>
      <c r="DB14" s="686"/>
      <c r="DC14" s="686"/>
      <c r="DD14" s="692">
        <v>82252</v>
      </c>
      <c r="DE14" s="684"/>
      <c r="DF14" s="684"/>
      <c r="DG14" s="684"/>
      <c r="DH14" s="684"/>
      <c r="DI14" s="684"/>
      <c r="DJ14" s="684"/>
      <c r="DK14" s="684"/>
      <c r="DL14" s="684"/>
      <c r="DM14" s="684"/>
      <c r="DN14" s="684"/>
      <c r="DO14" s="684"/>
      <c r="DP14" s="685"/>
      <c r="DQ14" s="692">
        <v>1178528</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237</v>
      </c>
      <c r="S15" s="684"/>
      <c r="T15" s="684"/>
      <c r="U15" s="684"/>
      <c r="V15" s="684"/>
      <c r="W15" s="684"/>
      <c r="X15" s="684"/>
      <c r="Y15" s="685"/>
      <c r="Z15" s="686" t="s">
        <v>246</v>
      </c>
      <c r="AA15" s="686"/>
      <c r="AB15" s="686"/>
      <c r="AC15" s="686"/>
      <c r="AD15" s="687" t="s">
        <v>237</v>
      </c>
      <c r="AE15" s="687"/>
      <c r="AF15" s="687"/>
      <c r="AG15" s="687"/>
      <c r="AH15" s="687"/>
      <c r="AI15" s="687"/>
      <c r="AJ15" s="687"/>
      <c r="AK15" s="687"/>
      <c r="AL15" s="688" t="s">
        <v>237</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531706</v>
      </c>
      <c r="BH15" s="684"/>
      <c r="BI15" s="684"/>
      <c r="BJ15" s="684"/>
      <c r="BK15" s="684"/>
      <c r="BL15" s="684"/>
      <c r="BM15" s="684"/>
      <c r="BN15" s="685"/>
      <c r="BO15" s="686">
        <v>4.7</v>
      </c>
      <c r="BP15" s="686"/>
      <c r="BQ15" s="686"/>
      <c r="BR15" s="686"/>
      <c r="BS15" s="692" t="s">
        <v>246</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5254016</v>
      </c>
      <c r="CS15" s="684"/>
      <c r="CT15" s="684"/>
      <c r="CU15" s="684"/>
      <c r="CV15" s="684"/>
      <c r="CW15" s="684"/>
      <c r="CX15" s="684"/>
      <c r="CY15" s="685"/>
      <c r="CZ15" s="686">
        <v>14.2</v>
      </c>
      <c r="DA15" s="686"/>
      <c r="DB15" s="686"/>
      <c r="DC15" s="686"/>
      <c r="DD15" s="692">
        <v>1922880</v>
      </c>
      <c r="DE15" s="684"/>
      <c r="DF15" s="684"/>
      <c r="DG15" s="684"/>
      <c r="DH15" s="684"/>
      <c r="DI15" s="684"/>
      <c r="DJ15" s="684"/>
      <c r="DK15" s="684"/>
      <c r="DL15" s="684"/>
      <c r="DM15" s="684"/>
      <c r="DN15" s="684"/>
      <c r="DO15" s="684"/>
      <c r="DP15" s="685"/>
      <c r="DQ15" s="692">
        <v>3502153</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20902</v>
      </c>
      <c r="S16" s="684"/>
      <c r="T16" s="684"/>
      <c r="U16" s="684"/>
      <c r="V16" s="684"/>
      <c r="W16" s="684"/>
      <c r="X16" s="684"/>
      <c r="Y16" s="685"/>
      <c r="Z16" s="686">
        <v>0.1</v>
      </c>
      <c r="AA16" s="686"/>
      <c r="AB16" s="686"/>
      <c r="AC16" s="686"/>
      <c r="AD16" s="687">
        <v>20902</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246</v>
      </c>
      <c r="BH16" s="684"/>
      <c r="BI16" s="684"/>
      <c r="BJ16" s="684"/>
      <c r="BK16" s="684"/>
      <c r="BL16" s="684"/>
      <c r="BM16" s="684"/>
      <c r="BN16" s="685"/>
      <c r="BO16" s="686" t="s">
        <v>237</v>
      </c>
      <c r="BP16" s="686"/>
      <c r="BQ16" s="686"/>
      <c r="BR16" s="686"/>
      <c r="BS16" s="692" t="s">
        <v>246</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31756</v>
      </c>
      <c r="CS16" s="684"/>
      <c r="CT16" s="684"/>
      <c r="CU16" s="684"/>
      <c r="CV16" s="684"/>
      <c r="CW16" s="684"/>
      <c r="CX16" s="684"/>
      <c r="CY16" s="685"/>
      <c r="CZ16" s="686">
        <v>0.1</v>
      </c>
      <c r="DA16" s="686"/>
      <c r="DB16" s="686"/>
      <c r="DC16" s="686"/>
      <c r="DD16" s="692" t="s">
        <v>237</v>
      </c>
      <c r="DE16" s="684"/>
      <c r="DF16" s="684"/>
      <c r="DG16" s="684"/>
      <c r="DH16" s="684"/>
      <c r="DI16" s="684"/>
      <c r="DJ16" s="684"/>
      <c r="DK16" s="684"/>
      <c r="DL16" s="684"/>
      <c r="DM16" s="684"/>
      <c r="DN16" s="684"/>
      <c r="DO16" s="684"/>
      <c r="DP16" s="685"/>
      <c r="DQ16" s="692">
        <v>31756</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155674</v>
      </c>
      <c r="S17" s="684"/>
      <c r="T17" s="684"/>
      <c r="U17" s="684"/>
      <c r="V17" s="684"/>
      <c r="W17" s="684"/>
      <c r="X17" s="684"/>
      <c r="Y17" s="685"/>
      <c r="Z17" s="686">
        <v>0.4</v>
      </c>
      <c r="AA17" s="686"/>
      <c r="AB17" s="686"/>
      <c r="AC17" s="686"/>
      <c r="AD17" s="687">
        <v>155674</v>
      </c>
      <c r="AE17" s="687"/>
      <c r="AF17" s="687"/>
      <c r="AG17" s="687"/>
      <c r="AH17" s="687"/>
      <c r="AI17" s="687"/>
      <c r="AJ17" s="687"/>
      <c r="AK17" s="687"/>
      <c r="AL17" s="688">
        <v>0.7</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237</v>
      </c>
      <c r="BH17" s="684"/>
      <c r="BI17" s="684"/>
      <c r="BJ17" s="684"/>
      <c r="BK17" s="684"/>
      <c r="BL17" s="684"/>
      <c r="BM17" s="684"/>
      <c r="BN17" s="685"/>
      <c r="BO17" s="686" t="s">
        <v>246</v>
      </c>
      <c r="BP17" s="686"/>
      <c r="BQ17" s="686"/>
      <c r="BR17" s="686"/>
      <c r="BS17" s="692" t="s">
        <v>246</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4642341</v>
      </c>
      <c r="CS17" s="684"/>
      <c r="CT17" s="684"/>
      <c r="CU17" s="684"/>
      <c r="CV17" s="684"/>
      <c r="CW17" s="684"/>
      <c r="CX17" s="684"/>
      <c r="CY17" s="685"/>
      <c r="CZ17" s="686">
        <v>12.6</v>
      </c>
      <c r="DA17" s="686"/>
      <c r="DB17" s="686"/>
      <c r="DC17" s="686"/>
      <c r="DD17" s="692" t="s">
        <v>246</v>
      </c>
      <c r="DE17" s="684"/>
      <c r="DF17" s="684"/>
      <c r="DG17" s="684"/>
      <c r="DH17" s="684"/>
      <c r="DI17" s="684"/>
      <c r="DJ17" s="684"/>
      <c r="DK17" s="684"/>
      <c r="DL17" s="684"/>
      <c r="DM17" s="684"/>
      <c r="DN17" s="684"/>
      <c r="DO17" s="684"/>
      <c r="DP17" s="685"/>
      <c r="DQ17" s="692">
        <v>4622322</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66237</v>
      </c>
      <c r="S18" s="684"/>
      <c r="T18" s="684"/>
      <c r="U18" s="684"/>
      <c r="V18" s="684"/>
      <c r="W18" s="684"/>
      <c r="X18" s="684"/>
      <c r="Y18" s="685"/>
      <c r="Z18" s="686">
        <v>0.2</v>
      </c>
      <c r="AA18" s="686"/>
      <c r="AB18" s="686"/>
      <c r="AC18" s="686"/>
      <c r="AD18" s="687">
        <v>66237</v>
      </c>
      <c r="AE18" s="687"/>
      <c r="AF18" s="687"/>
      <c r="AG18" s="687"/>
      <c r="AH18" s="687"/>
      <c r="AI18" s="687"/>
      <c r="AJ18" s="687"/>
      <c r="AK18" s="687"/>
      <c r="AL18" s="688">
        <v>0.3</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237</v>
      </c>
      <c r="BH18" s="684"/>
      <c r="BI18" s="684"/>
      <c r="BJ18" s="684"/>
      <c r="BK18" s="684"/>
      <c r="BL18" s="684"/>
      <c r="BM18" s="684"/>
      <c r="BN18" s="685"/>
      <c r="BO18" s="686" t="s">
        <v>246</v>
      </c>
      <c r="BP18" s="686"/>
      <c r="BQ18" s="686"/>
      <c r="BR18" s="686"/>
      <c r="BS18" s="692" t="s">
        <v>246</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237</v>
      </c>
      <c r="CS18" s="684"/>
      <c r="CT18" s="684"/>
      <c r="CU18" s="684"/>
      <c r="CV18" s="684"/>
      <c r="CW18" s="684"/>
      <c r="CX18" s="684"/>
      <c r="CY18" s="685"/>
      <c r="CZ18" s="686" t="s">
        <v>246</v>
      </c>
      <c r="DA18" s="686"/>
      <c r="DB18" s="686"/>
      <c r="DC18" s="686"/>
      <c r="DD18" s="692" t="s">
        <v>237</v>
      </c>
      <c r="DE18" s="684"/>
      <c r="DF18" s="684"/>
      <c r="DG18" s="684"/>
      <c r="DH18" s="684"/>
      <c r="DI18" s="684"/>
      <c r="DJ18" s="684"/>
      <c r="DK18" s="684"/>
      <c r="DL18" s="684"/>
      <c r="DM18" s="684"/>
      <c r="DN18" s="684"/>
      <c r="DO18" s="684"/>
      <c r="DP18" s="685"/>
      <c r="DQ18" s="692" t="s">
        <v>246</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t="s">
        <v>237</v>
      </c>
      <c r="S19" s="684"/>
      <c r="T19" s="684"/>
      <c r="U19" s="684"/>
      <c r="V19" s="684"/>
      <c r="W19" s="684"/>
      <c r="X19" s="684"/>
      <c r="Y19" s="685"/>
      <c r="Z19" s="686" t="s">
        <v>237</v>
      </c>
      <c r="AA19" s="686"/>
      <c r="AB19" s="686"/>
      <c r="AC19" s="686"/>
      <c r="AD19" s="687" t="s">
        <v>246</v>
      </c>
      <c r="AE19" s="687"/>
      <c r="AF19" s="687"/>
      <c r="AG19" s="687"/>
      <c r="AH19" s="687"/>
      <c r="AI19" s="687"/>
      <c r="AJ19" s="687"/>
      <c r="AK19" s="687"/>
      <c r="AL19" s="688" t="s">
        <v>237</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698830</v>
      </c>
      <c r="BH19" s="684"/>
      <c r="BI19" s="684"/>
      <c r="BJ19" s="684"/>
      <c r="BK19" s="684"/>
      <c r="BL19" s="684"/>
      <c r="BM19" s="684"/>
      <c r="BN19" s="685"/>
      <c r="BO19" s="686">
        <v>6.1</v>
      </c>
      <c r="BP19" s="686"/>
      <c r="BQ19" s="686"/>
      <c r="BR19" s="686"/>
      <c r="BS19" s="692" t="s">
        <v>237</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246</v>
      </c>
      <c r="CS19" s="684"/>
      <c r="CT19" s="684"/>
      <c r="CU19" s="684"/>
      <c r="CV19" s="684"/>
      <c r="CW19" s="684"/>
      <c r="CX19" s="684"/>
      <c r="CY19" s="685"/>
      <c r="CZ19" s="686" t="s">
        <v>237</v>
      </c>
      <c r="DA19" s="686"/>
      <c r="DB19" s="686"/>
      <c r="DC19" s="686"/>
      <c r="DD19" s="692" t="s">
        <v>237</v>
      </c>
      <c r="DE19" s="684"/>
      <c r="DF19" s="684"/>
      <c r="DG19" s="684"/>
      <c r="DH19" s="684"/>
      <c r="DI19" s="684"/>
      <c r="DJ19" s="684"/>
      <c r="DK19" s="684"/>
      <c r="DL19" s="684"/>
      <c r="DM19" s="684"/>
      <c r="DN19" s="684"/>
      <c r="DO19" s="684"/>
      <c r="DP19" s="685"/>
      <c r="DQ19" s="692" t="s">
        <v>246</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t="s">
        <v>237</v>
      </c>
      <c r="S20" s="684"/>
      <c r="T20" s="684"/>
      <c r="U20" s="684"/>
      <c r="V20" s="684"/>
      <c r="W20" s="684"/>
      <c r="X20" s="684"/>
      <c r="Y20" s="685"/>
      <c r="Z20" s="686" t="s">
        <v>237</v>
      </c>
      <c r="AA20" s="686"/>
      <c r="AB20" s="686"/>
      <c r="AC20" s="686"/>
      <c r="AD20" s="687" t="s">
        <v>237</v>
      </c>
      <c r="AE20" s="687"/>
      <c r="AF20" s="687"/>
      <c r="AG20" s="687"/>
      <c r="AH20" s="687"/>
      <c r="AI20" s="687"/>
      <c r="AJ20" s="687"/>
      <c r="AK20" s="687"/>
      <c r="AL20" s="688" t="s">
        <v>246</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698830</v>
      </c>
      <c r="BH20" s="684"/>
      <c r="BI20" s="684"/>
      <c r="BJ20" s="684"/>
      <c r="BK20" s="684"/>
      <c r="BL20" s="684"/>
      <c r="BM20" s="684"/>
      <c r="BN20" s="685"/>
      <c r="BO20" s="686">
        <v>6.1</v>
      </c>
      <c r="BP20" s="686"/>
      <c r="BQ20" s="686"/>
      <c r="BR20" s="686"/>
      <c r="BS20" s="692" t="s">
        <v>246</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36902365</v>
      </c>
      <c r="CS20" s="684"/>
      <c r="CT20" s="684"/>
      <c r="CU20" s="684"/>
      <c r="CV20" s="684"/>
      <c r="CW20" s="684"/>
      <c r="CX20" s="684"/>
      <c r="CY20" s="685"/>
      <c r="CZ20" s="686">
        <v>100</v>
      </c>
      <c r="DA20" s="686"/>
      <c r="DB20" s="686"/>
      <c r="DC20" s="686"/>
      <c r="DD20" s="692">
        <v>5133486</v>
      </c>
      <c r="DE20" s="684"/>
      <c r="DF20" s="684"/>
      <c r="DG20" s="684"/>
      <c r="DH20" s="684"/>
      <c r="DI20" s="684"/>
      <c r="DJ20" s="684"/>
      <c r="DK20" s="684"/>
      <c r="DL20" s="684"/>
      <c r="DM20" s="684"/>
      <c r="DN20" s="684"/>
      <c r="DO20" s="684"/>
      <c r="DP20" s="685"/>
      <c r="DQ20" s="692">
        <v>25224089</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89437</v>
      </c>
      <c r="S21" s="684"/>
      <c r="T21" s="684"/>
      <c r="U21" s="684"/>
      <c r="V21" s="684"/>
      <c r="W21" s="684"/>
      <c r="X21" s="684"/>
      <c r="Y21" s="685"/>
      <c r="Z21" s="686">
        <v>0.2</v>
      </c>
      <c r="AA21" s="686"/>
      <c r="AB21" s="686"/>
      <c r="AC21" s="686"/>
      <c r="AD21" s="687">
        <v>89437</v>
      </c>
      <c r="AE21" s="687"/>
      <c r="AF21" s="687"/>
      <c r="AG21" s="687"/>
      <c r="AH21" s="687"/>
      <c r="AI21" s="687"/>
      <c r="AJ21" s="687"/>
      <c r="AK21" s="687"/>
      <c r="AL21" s="688">
        <v>0.4</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208260</v>
      </c>
      <c r="BH21" s="684"/>
      <c r="BI21" s="684"/>
      <c r="BJ21" s="684"/>
      <c r="BK21" s="684"/>
      <c r="BL21" s="684"/>
      <c r="BM21" s="684"/>
      <c r="BN21" s="685"/>
      <c r="BO21" s="686">
        <v>1.8</v>
      </c>
      <c r="BP21" s="686"/>
      <c r="BQ21" s="686"/>
      <c r="BR21" s="686"/>
      <c r="BS21" s="692" t="s">
        <v>237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8444953</v>
      </c>
      <c r="S22" s="684"/>
      <c r="T22" s="684"/>
      <c r="U22" s="684"/>
      <c r="V22" s="684"/>
      <c r="W22" s="684"/>
      <c r="X22" s="684"/>
      <c r="Y22" s="685"/>
      <c r="Z22" s="686">
        <v>21.5</v>
      </c>
      <c r="AA22" s="686"/>
      <c r="AB22" s="686"/>
      <c r="AC22" s="686"/>
      <c r="AD22" s="687">
        <v>7530621</v>
      </c>
      <c r="AE22" s="687"/>
      <c r="AF22" s="687"/>
      <c r="AG22" s="687"/>
      <c r="AH22" s="687"/>
      <c r="AI22" s="687"/>
      <c r="AJ22" s="687"/>
      <c r="AK22" s="687"/>
      <c r="AL22" s="688">
        <v>36.1</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237</v>
      </c>
      <c r="BH22" s="684"/>
      <c r="BI22" s="684"/>
      <c r="BJ22" s="684"/>
      <c r="BK22" s="684"/>
      <c r="BL22" s="684"/>
      <c r="BM22" s="684"/>
      <c r="BN22" s="685"/>
      <c r="BO22" s="686" t="s">
        <v>237</v>
      </c>
      <c r="BP22" s="686"/>
      <c r="BQ22" s="686"/>
      <c r="BR22" s="686"/>
      <c r="BS22" s="692" t="s">
        <v>237</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7530621</v>
      </c>
      <c r="S23" s="684"/>
      <c r="T23" s="684"/>
      <c r="U23" s="684"/>
      <c r="V23" s="684"/>
      <c r="W23" s="684"/>
      <c r="X23" s="684"/>
      <c r="Y23" s="685"/>
      <c r="Z23" s="686">
        <v>19.2</v>
      </c>
      <c r="AA23" s="686"/>
      <c r="AB23" s="686"/>
      <c r="AC23" s="686"/>
      <c r="AD23" s="687">
        <v>7530621</v>
      </c>
      <c r="AE23" s="687"/>
      <c r="AF23" s="687"/>
      <c r="AG23" s="687"/>
      <c r="AH23" s="687"/>
      <c r="AI23" s="687"/>
      <c r="AJ23" s="687"/>
      <c r="AK23" s="687"/>
      <c r="AL23" s="688">
        <v>36.1</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490570</v>
      </c>
      <c r="BH23" s="684"/>
      <c r="BI23" s="684"/>
      <c r="BJ23" s="684"/>
      <c r="BK23" s="684"/>
      <c r="BL23" s="684"/>
      <c r="BM23" s="684"/>
      <c r="BN23" s="685"/>
      <c r="BO23" s="686">
        <v>4.3</v>
      </c>
      <c r="BP23" s="686"/>
      <c r="BQ23" s="686"/>
      <c r="BR23" s="686"/>
      <c r="BS23" s="692" t="s">
        <v>246</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914332</v>
      </c>
      <c r="S24" s="684"/>
      <c r="T24" s="684"/>
      <c r="U24" s="684"/>
      <c r="V24" s="684"/>
      <c r="W24" s="684"/>
      <c r="X24" s="684"/>
      <c r="Y24" s="685"/>
      <c r="Z24" s="686">
        <v>2.2999999999999998</v>
      </c>
      <c r="AA24" s="686"/>
      <c r="AB24" s="686"/>
      <c r="AC24" s="686"/>
      <c r="AD24" s="687" t="s">
        <v>237</v>
      </c>
      <c r="AE24" s="687"/>
      <c r="AF24" s="687"/>
      <c r="AG24" s="687"/>
      <c r="AH24" s="687"/>
      <c r="AI24" s="687"/>
      <c r="AJ24" s="687"/>
      <c r="AK24" s="687"/>
      <c r="AL24" s="688" t="s">
        <v>246</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237</v>
      </c>
      <c r="BH24" s="684"/>
      <c r="BI24" s="684"/>
      <c r="BJ24" s="684"/>
      <c r="BK24" s="684"/>
      <c r="BL24" s="684"/>
      <c r="BM24" s="684"/>
      <c r="BN24" s="685"/>
      <c r="BO24" s="686" t="s">
        <v>237</v>
      </c>
      <c r="BP24" s="686"/>
      <c r="BQ24" s="686"/>
      <c r="BR24" s="686"/>
      <c r="BS24" s="692" t="s">
        <v>246</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16559236</v>
      </c>
      <c r="CS24" s="673"/>
      <c r="CT24" s="673"/>
      <c r="CU24" s="673"/>
      <c r="CV24" s="673"/>
      <c r="CW24" s="673"/>
      <c r="CX24" s="673"/>
      <c r="CY24" s="674"/>
      <c r="CZ24" s="677">
        <v>44.9</v>
      </c>
      <c r="DA24" s="678"/>
      <c r="DB24" s="678"/>
      <c r="DC24" s="697"/>
      <c r="DD24" s="722">
        <v>11844423</v>
      </c>
      <c r="DE24" s="673"/>
      <c r="DF24" s="673"/>
      <c r="DG24" s="673"/>
      <c r="DH24" s="673"/>
      <c r="DI24" s="673"/>
      <c r="DJ24" s="673"/>
      <c r="DK24" s="674"/>
      <c r="DL24" s="722">
        <v>10474426</v>
      </c>
      <c r="DM24" s="673"/>
      <c r="DN24" s="673"/>
      <c r="DO24" s="673"/>
      <c r="DP24" s="673"/>
      <c r="DQ24" s="673"/>
      <c r="DR24" s="673"/>
      <c r="DS24" s="673"/>
      <c r="DT24" s="673"/>
      <c r="DU24" s="673"/>
      <c r="DV24" s="674"/>
      <c r="DW24" s="677">
        <v>48</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246</v>
      </c>
      <c r="S25" s="684"/>
      <c r="T25" s="684"/>
      <c r="U25" s="684"/>
      <c r="V25" s="684"/>
      <c r="W25" s="684"/>
      <c r="X25" s="684"/>
      <c r="Y25" s="685"/>
      <c r="Z25" s="686" t="s">
        <v>246</v>
      </c>
      <c r="AA25" s="686"/>
      <c r="AB25" s="686"/>
      <c r="AC25" s="686"/>
      <c r="AD25" s="687" t="s">
        <v>246</v>
      </c>
      <c r="AE25" s="687"/>
      <c r="AF25" s="687"/>
      <c r="AG25" s="687"/>
      <c r="AH25" s="687"/>
      <c r="AI25" s="687"/>
      <c r="AJ25" s="687"/>
      <c r="AK25" s="687"/>
      <c r="AL25" s="688" t="s">
        <v>246</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246</v>
      </c>
      <c r="BH25" s="684"/>
      <c r="BI25" s="684"/>
      <c r="BJ25" s="684"/>
      <c r="BK25" s="684"/>
      <c r="BL25" s="684"/>
      <c r="BM25" s="684"/>
      <c r="BN25" s="685"/>
      <c r="BO25" s="686" t="s">
        <v>246</v>
      </c>
      <c r="BP25" s="686"/>
      <c r="BQ25" s="686"/>
      <c r="BR25" s="686"/>
      <c r="BS25" s="692" t="s">
        <v>246</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5291768</v>
      </c>
      <c r="CS25" s="719"/>
      <c r="CT25" s="719"/>
      <c r="CU25" s="719"/>
      <c r="CV25" s="719"/>
      <c r="CW25" s="719"/>
      <c r="CX25" s="719"/>
      <c r="CY25" s="720"/>
      <c r="CZ25" s="688">
        <v>14.3</v>
      </c>
      <c r="DA25" s="717"/>
      <c r="DB25" s="717"/>
      <c r="DC25" s="721"/>
      <c r="DD25" s="692">
        <v>5076751</v>
      </c>
      <c r="DE25" s="719"/>
      <c r="DF25" s="719"/>
      <c r="DG25" s="719"/>
      <c r="DH25" s="719"/>
      <c r="DI25" s="719"/>
      <c r="DJ25" s="719"/>
      <c r="DK25" s="720"/>
      <c r="DL25" s="692">
        <v>5010439</v>
      </c>
      <c r="DM25" s="719"/>
      <c r="DN25" s="719"/>
      <c r="DO25" s="719"/>
      <c r="DP25" s="719"/>
      <c r="DQ25" s="719"/>
      <c r="DR25" s="719"/>
      <c r="DS25" s="719"/>
      <c r="DT25" s="719"/>
      <c r="DU25" s="719"/>
      <c r="DV25" s="720"/>
      <c r="DW25" s="688">
        <v>23</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22118920</v>
      </c>
      <c r="S26" s="684"/>
      <c r="T26" s="684"/>
      <c r="U26" s="684"/>
      <c r="V26" s="684"/>
      <c r="W26" s="684"/>
      <c r="X26" s="684"/>
      <c r="Y26" s="685"/>
      <c r="Z26" s="686">
        <v>56.4</v>
      </c>
      <c r="AA26" s="686"/>
      <c r="AB26" s="686"/>
      <c r="AC26" s="686"/>
      <c r="AD26" s="687">
        <v>20714018</v>
      </c>
      <c r="AE26" s="687"/>
      <c r="AF26" s="687"/>
      <c r="AG26" s="687"/>
      <c r="AH26" s="687"/>
      <c r="AI26" s="687"/>
      <c r="AJ26" s="687"/>
      <c r="AK26" s="687"/>
      <c r="AL26" s="688">
        <v>99.4</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246</v>
      </c>
      <c r="BH26" s="684"/>
      <c r="BI26" s="684"/>
      <c r="BJ26" s="684"/>
      <c r="BK26" s="684"/>
      <c r="BL26" s="684"/>
      <c r="BM26" s="684"/>
      <c r="BN26" s="685"/>
      <c r="BO26" s="686" t="s">
        <v>237</v>
      </c>
      <c r="BP26" s="686"/>
      <c r="BQ26" s="686"/>
      <c r="BR26" s="686"/>
      <c r="BS26" s="692" t="s">
        <v>237</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3730296</v>
      </c>
      <c r="CS26" s="684"/>
      <c r="CT26" s="684"/>
      <c r="CU26" s="684"/>
      <c r="CV26" s="684"/>
      <c r="CW26" s="684"/>
      <c r="CX26" s="684"/>
      <c r="CY26" s="685"/>
      <c r="CZ26" s="688">
        <v>10.1</v>
      </c>
      <c r="DA26" s="717"/>
      <c r="DB26" s="717"/>
      <c r="DC26" s="721"/>
      <c r="DD26" s="692">
        <v>3536635</v>
      </c>
      <c r="DE26" s="684"/>
      <c r="DF26" s="684"/>
      <c r="DG26" s="684"/>
      <c r="DH26" s="684"/>
      <c r="DI26" s="684"/>
      <c r="DJ26" s="684"/>
      <c r="DK26" s="685"/>
      <c r="DL26" s="692" t="s">
        <v>246</v>
      </c>
      <c r="DM26" s="684"/>
      <c r="DN26" s="684"/>
      <c r="DO26" s="684"/>
      <c r="DP26" s="684"/>
      <c r="DQ26" s="684"/>
      <c r="DR26" s="684"/>
      <c r="DS26" s="684"/>
      <c r="DT26" s="684"/>
      <c r="DU26" s="684"/>
      <c r="DV26" s="685"/>
      <c r="DW26" s="688" t="s">
        <v>246</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14181</v>
      </c>
      <c r="S27" s="684"/>
      <c r="T27" s="684"/>
      <c r="U27" s="684"/>
      <c r="V27" s="684"/>
      <c r="W27" s="684"/>
      <c r="X27" s="684"/>
      <c r="Y27" s="685"/>
      <c r="Z27" s="686">
        <v>0</v>
      </c>
      <c r="AA27" s="686"/>
      <c r="AB27" s="686"/>
      <c r="AC27" s="686"/>
      <c r="AD27" s="687">
        <v>14181</v>
      </c>
      <c r="AE27" s="687"/>
      <c r="AF27" s="687"/>
      <c r="AG27" s="687"/>
      <c r="AH27" s="687"/>
      <c r="AI27" s="687"/>
      <c r="AJ27" s="687"/>
      <c r="AK27" s="687"/>
      <c r="AL27" s="688">
        <v>0.1</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11395987</v>
      </c>
      <c r="BH27" s="684"/>
      <c r="BI27" s="684"/>
      <c r="BJ27" s="684"/>
      <c r="BK27" s="684"/>
      <c r="BL27" s="684"/>
      <c r="BM27" s="684"/>
      <c r="BN27" s="685"/>
      <c r="BO27" s="686">
        <v>100</v>
      </c>
      <c r="BP27" s="686"/>
      <c r="BQ27" s="686"/>
      <c r="BR27" s="686"/>
      <c r="BS27" s="692">
        <v>180869</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6625519</v>
      </c>
      <c r="CS27" s="719"/>
      <c r="CT27" s="719"/>
      <c r="CU27" s="719"/>
      <c r="CV27" s="719"/>
      <c r="CW27" s="719"/>
      <c r="CX27" s="719"/>
      <c r="CY27" s="720"/>
      <c r="CZ27" s="688">
        <v>18</v>
      </c>
      <c r="DA27" s="717"/>
      <c r="DB27" s="717"/>
      <c r="DC27" s="721"/>
      <c r="DD27" s="692">
        <v>2145742</v>
      </c>
      <c r="DE27" s="719"/>
      <c r="DF27" s="719"/>
      <c r="DG27" s="719"/>
      <c r="DH27" s="719"/>
      <c r="DI27" s="719"/>
      <c r="DJ27" s="719"/>
      <c r="DK27" s="720"/>
      <c r="DL27" s="692">
        <v>2145492</v>
      </c>
      <c r="DM27" s="719"/>
      <c r="DN27" s="719"/>
      <c r="DO27" s="719"/>
      <c r="DP27" s="719"/>
      <c r="DQ27" s="719"/>
      <c r="DR27" s="719"/>
      <c r="DS27" s="719"/>
      <c r="DT27" s="719"/>
      <c r="DU27" s="719"/>
      <c r="DV27" s="720"/>
      <c r="DW27" s="688">
        <v>9.8000000000000007</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101201</v>
      </c>
      <c r="S28" s="684"/>
      <c r="T28" s="684"/>
      <c r="U28" s="684"/>
      <c r="V28" s="684"/>
      <c r="W28" s="684"/>
      <c r="X28" s="684"/>
      <c r="Y28" s="685"/>
      <c r="Z28" s="686">
        <v>0.3</v>
      </c>
      <c r="AA28" s="686"/>
      <c r="AB28" s="686"/>
      <c r="AC28" s="686"/>
      <c r="AD28" s="687" t="s">
        <v>237</v>
      </c>
      <c r="AE28" s="687"/>
      <c r="AF28" s="687"/>
      <c r="AG28" s="687"/>
      <c r="AH28" s="687"/>
      <c r="AI28" s="687"/>
      <c r="AJ28" s="687"/>
      <c r="AK28" s="687"/>
      <c r="AL28" s="688" t="s">
        <v>246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4641949</v>
      </c>
      <c r="CS28" s="684"/>
      <c r="CT28" s="684"/>
      <c r="CU28" s="684"/>
      <c r="CV28" s="684"/>
      <c r="CW28" s="684"/>
      <c r="CX28" s="684"/>
      <c r="CY28" s="685"/>
      <c r="CZ28" s="688">
        <v>12.6</v>
      </c>
      <c r="DA28" s="717"/>
      <c r="DB28" s="717"/>
      <c r="DC28" s="721"/>
      <c r="DD28" s="692">
        <v>4621930</v>
      </c>
      <c r="DE28" s="684"/>
      <c r="DF28" s="684"/>
      <c r="DG28" s="684"/>
      <c r="DH28" s="684"/>
      <c r="DI28" s="684"/>
      <c r="DJ28" s="684"/>
      <c r="DK28" s="685"/>
      <c r="DL28" s="692">
        <v>3318495</v>
      </c>
      <c r="DM28" s="684"/>
      <c r="DN28" s="684"/>
      <c r="DO28" s="684"/>
      <c r="DP28" s="684"/>
      <c r="DQ28" s="684"/>
      <c r="DR28" s="684"/>
      <c r="DS28" s="684"/>
      <c r="DT28" s="684"/>
      <c r="DU28" s="684"/>
      <c r="DV28" s="685"/>
      <c r="DW28" s="688">
        <v>15.2</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294200</v>
      </c>
      <c r="S29" s="684"/>
      <c r="T29" s="684"/>
      <c r="U29" s="684"/>
      <c r="V29" s="684"/>
      <c r="W29" s="684"/>
      <c r="X29" s="684"/>
      <c r="Y29" s="685"/>
      <c r="Z29" s="686">
        <v>0.8</v>
      </c>
      <c r="AA29" s="686"/>
      <c r="AB29" s="686"/>
      <c r="AC29" s="686"/>
      <c r="AD29" s="687">
        <v>24827</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308</v>
      </c>
      <c r="CE29" s="728"/>
      <c r="CF29" s="698" t="s">
        <v>309</v>
      </c>
      <c r="CG29" s="699"/>
      <c r="CH29" s="699"/>
      <c r="CI29" s="699"/>
      <c r="CJ29" s="699"/>
      <c r="CK29" s="699"/>
      <c r="CL29" s="699"/>
      <c r="CM29" s="699"/>
      <c r="CN29" s="699"/>
      <c r="CO29" s="699"/>
      <c r="CP29" s="699"/>
      <c r="CQ29" s="700"/>
      <c r="CR29" s="683">
        <v>4641949</v>
      </c>
      <c r="CS29" s="719"/>
      <c r="CT29" s="719"/>
      <c r="CU29" s="719"/>
      <c r="CV29" s="719"/>
      <c r="CW29" s="719"/>
      <c r="CX29" s="719"/>
      <c r="CY29" s="720"/>
      <c r="CZ29" s="688">
        <v>12.6</v>
      </c>
      <c r="DA29" s="717"/>
      <c r="DB29" s="717"/>
      <c r="DC29" s="721"/>
      <c r="DD29" s="692">
        <v>4621930</v>
      </c>
      <c r="DE29" s="719"/>
      <c r="DF29" s="719"/>
      <c r="DG29" s="719"/>
      <c r="DH29" s="719"/>
      <c r="DI29" s="719"/>
      <c r="DJ29" s="719"/>
      <c r="DK29" s="720"/>
      <c r="DL29" s="692">
        <v>3318495</v>
      </c>
      <c r="DM29" s="719"/>
      <c r="DN29" s="719"/>
      <c r="DO29" s="719"/>
      <c r="DP29" s="719"/>
      <c r="DQ29" s="719"/>
      <c r="DR29" s="719"/>
      <c r="DS29" s="719"/>
      <c r="DT29" s="719"/>
      <c r="DU29" s="719"/>
      <c r="DV29" s="720"/>
      <c r="DW29" s="688">
        <v>15.2</v>
      </c>
      <c r="DX29" s="717"/>
      <c r="DY29" s="717"/>
      <c r="DZ29" s="717"/>
      <c r="EA29" s="717"/>
      <c r="EB29" s="717"/>
      <c r="EC29" s="718"/>
    </row>
    <row r="30" spans="2:133" ht="11.25" customHeight="1" x14ac:dyDescent="0.15">
      <c r="B30" s="680" t="s">
        <v>310</v>
      </c>
      <c r="C30" s="681"/>
      <c r="D30" s="681"/>
      <c r="E30" s="681"/>
      <c r="F30" s="681"/>
      <c r="G30" s="681"/>
      <c r="H30" s="681"/>
      <c r="I30" s="681"/>
      <c r="J30" s="681"/>
      <c r="K30" s="681"/>
      <c r="L30" s="681"/>
      <c r="M30" s="681"/>
      <c r="N30" s="681"/>
      <c r="O30" s="681"/>
      <c r="P30" s="681"/>
      <c r="Q30" s="682"/>
      <c r="R30" s="683">
        <v>46743</v>
      </c>
      <c r="S30" s="684"/>
      <c r="T30" s="684"/>
      <c r="U30" s="684"/>
      <c r="V30" s="684"/>
      <c r="W30" s="684"/>
      <c r="X30" s="684"/>
      <c r="Y30" s="685"/>
      <c r="Z30" s="686">
        <v>0.1</v>
      </c>
      <c r="AA30" s="686"/>
      <c r="AB30" s="686"/>
      <c r="AC30" s="686"/>
      <c r="AD30" s="687" t="s">
        <v>246</v>
      </c>
      <c r="AE30" s="687"/>
      <c r="AF30" s="687"/>
      <c r="AG30" s="687"/>
      <c r="AH30" s="687"/>
      <c r="AI30" s="687"/>
      <c r="AJ30" s="687"/>
      <c r="AK30" s="687"/>
      <c r="AL30" s="688" t="s">
        <v>246</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9"/>
      <c r="CE30" s="730"/>
      <c r="CF30" s="698" t="s">
        <v>313</v>
      </c>
      <c r="CG30" s="699"/>
      <c r="CH30" s="699"/>
      <c r="CI30" s="699"/>
      <c r="CJ30" s="699"/>
      <c r="CK30" s="699"/>
      <c r="CL30" s="699"/>
      <c r="CM30" s="699"/>
      <c r="CN30" s="699"/>
      <c r="CO30" s="699"/>
      <c r="CP30" s="699"/>
      <c r="CQ30" s="700"/>
      <c r="CR30" s="683">
        <v>4354179</v>
      </c>
      <c r="CS30" s="684"/>
      <c r="CT30" s="684"/>
      <c r="CU30" s="684"/>
      <c r="CV30" s="684"/>
      <c r="CW30" s="684"/>
      <c r="CX30" s="684"/>
      <c r="CY30" s="685"/>
      <c r="CZ30" s="688">
        <v>11.8</v>
      </c>
      <c r="DA30" s="717"/>
      <c r="DB30" s="717"/>
      <c r="DC30" s="721"/>
      <c r="DD30" s="692">
        <v>4336383</v>
      </c>
      <c r="DE30" s="684"/>
      <c r="DF30" s="684"/>
      <c r="DG30" s="684"/>
      <c r="DH30" s="684"/>
      <c r="DI30" s="684"/>
      <c r="DJ30" s="684"/>
      <c r="DK30" s="685"/>
      <c r="DL30" s="692">
        <v>3124854</v>
      </c>
      <c r="DM30" s="684"/>
      <c r="DN30" s="684"/>
      <c r="DO30" s="684"/>
      <c r="DP30" s="684"/>
      <c r="DQ30" s="684"/>
      <c r="DR30" s="684"/>
      <c r="DS30" s="684"/>
      <c r="DT30" s="684"/>
      <c r="DU30" s="684"/>
      <c r="DV30" s="685"/>
      <c r="DW30" s="688">
        <v>14.3</v>
      </c>
      <c r="DX30" s="717"/>
      <c r="DY30" s="717"/>
      <c r="DZ30" s="717"/>
      <c r="EA30" s="717"/>
      <c r="EB30" s="717"/>
      <c r="EC30" s="718"/>
    </row>
    <row r="31" spans="2:133" ht="11.25" customHeight="1" x14ac:dyDescent="0.15">
      <c r="B31" s="680" t="s">
        <v>314</v>
      </c>
      <c r="C31" s="681"/>
      <c r="D31" s="681"/>
      <c r="E31" s="681"/>
      <c r="F31" s="681"/>
      <c r="G31" s="681"/>
      <c r="H31" s="681"/>
      <c r="I31" s="681"/>
      <c r="J31" s="681"/>
      <c r="K31" s="681"/>
      <c r="L31" s="681"/>
      <c r="M31" s="681"/>
      <c r="N31" s="681"/>
      <c r="O31" s="681"/>
      <c r="P31" s="681"/>
      <c r="Q31" s="682"/>
      <c r="R31" s="683">
        <v>3735444</v>
      </c>
      <c r="S31" s="684"/>
      <c r="T31" s="684"/>
      <c r="U31" s="684"/>
      <c r="V31" s="684"/>
      <c r="W31" s="684"/>
      <c r="X31" s="684"/>
      <c r="Y31" s="685"/>
      <c r="Z31" s="686">
        <v>9.5</v>
      </c>
      <c r="AA31" s="686"/>
      <c r="AB31" s="686"/>
      <c r="AC31" s="686"/>
      <c r="AD31" s="687" t="s">
        <v>246</v>
      </c>
      <c r="AE31" s="687"/>
      <c r="AF31" s="687"/>
      <c r="AG31" s="687"/>
      <c r="AH31" s="687"/>
      <c r="AI31" s="687"/>
      <c r="AJ31" s="687"/>
      <c r="AK31" s="687"/>
      <c r="AL31" s="688" t="s">
        <v>237</v>
      </c>
      <c r="AM31" s="689"/>
      <c r="AN31" s="689"/>
      <c r="AO31" s="690"/>
      <c r="AP31" s="740" t="s">
        <v>315</v>
      </c>
      <c r="AQ31" s="741"/>
      <c r="AR31" s="741"/>
      <c r="AS31" s="741"/>
      <c r="AT31" s="746" t="s">
        <v>316</v>
      </c>
      <c r="AU31" s="231"/>
      <c r="AV31" s="231"/>
      <c r="AW31" s="231"/>
      <c r="AX31" s="669" t="s">
        <v>189</v>
      </c>
      <c r="AY31" s="670"/>
      <c r="AZ31" s="670"/>
      <c r="BA31" s="670"/>
      <c r="BB31" s="670"/>
      <c r="BC31" s="670"/>
      <c r="BD31" s="670"/>
      <c r="BE31" s="670"/>
      <c r="BF31" s="671"/>
      <c r="BG31" s="751">
        <v>98.8</v>
      </c>
      <c r="BH31" s="738"/>
      <c r="BI31" s="738"/>
      <c r="BJ31" s="738"/>
      <c r="BK31" s="738"/>
      <c r="BL31" s="738"/>
      <c r="BM31" s="678">
        <v>94.7</v>
      </c>
      <c r="BN31" s="738"/>
      <c r="BO31" s="738"/>
      <c r="BP31" s="738"/>
      <c r="BQ31" s="739"/>
      <c r="BR31" s="751">
        <v>98.7</v>
      </c>
      <c r="BS31" s="738"/>
      <c r="BT31" s="738"/>
      <c r="BU31" s="738"/>
      <c r="BV31" s="738"/>
      <c r="BW31" s="738"/>
      <c r="BX31" s="678">
        <v>93.7</v>
      </c>
      <c r="BY31" s="738"/>
      <c r="BZ31" s="738"/>
      <c r="CA31" s="738"/>
      <c r="CB31" s="739"/>
      <c r="CD31" s="729"/>
      <c r="CE31" s="730"/>
      <c r="CF31" s="698" t="s">
        <v>317</v>
      </c>
      <c r="CG31" s="699"/>
      <c r="CH31" s="699"/>
      <c r="CI31" s="699"/>
      <c r="CJ31" s="699"/>
      <c r="CK31" s="699"/>
      <c r="CL31" s="699"/>
      <c r="CM31" s="699"/>
      <c r="CN31" s="699"/>
      <c r="CO31" s="699"/>
      <c r="CP31" s="699"/>
      <c r="CQ31" s="700"/>
      <c r="CR31" s="683">
        <v>287770</v>
      </c>
      <c r="CS31" s="719"/>
      <c r="CT31" s="719"/>
      <c r="CU31" s="719"/>
      <c r="CV31" s="719"/>
      <c r="CW31" s="719"/>
      <c r="CX31" s="719"/>
      <c r="CY31" s="720"/>
      <c r="CZ31" s="688">
        <v>0.8</v>
      </c>
      <c r="DA31" s="717"/>
      <c r="DB31" s="717"/>
      <c r="DC31" s="721"/>
      <c r="DD31" s="692">
        <v>285547</v>
      </c>
      <c r="DE31" s="719"/>
      <c r="DF31" s="719"/>
      <c r="DG31" s="719"/>
      <c r="DH31" s="719"/>
      <c r="DI31" s="719"/>
      <c r="DJ31" s="719"/>
      <c r="DK31" s="720"/>
      <c r="DL31" s="692">
        <v>193641</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33" t="s">
        <v>318</v>
      </c>
      <c r="C32" s="734"/>
      <c r="D32" s="734"/>
      <c r="E32" s="734"/>
      <c r="F32" s="734"/>
      <c r="G32" s="734"/>
      <c r="H32" s="734"/>
      <c r="I32" s="734"/>
      <c r="J32" s="734"/>
      <c r="K32" s="734"/>
      <c r="L32" s="734"/>
      <c r="M32" s="734"/>
      <c r="N32" s="734"/>
      <c r="O32" s="734"/>
      <c r="P32" s="734"/>
      <c r="Q32" s="735"/>
      <c r="R32" s="683" t="s">
        <v>246</v>
      </c>
      <c r="S32" s="684"/>
      <c r="T32" s="684"/>
      <c r="U32" s="684"/>
      <c r="V32" s="684"/>
      <c r="W32" s="684"/>
      <c r="X32" s="684"/>
      <c r="Y32" s="685"/>
      <c r="Z32" s="686" t="s">
        <v>246</v>
      </c>
      <c r="AA32" s="686"/>
      <c r="AB32" s="686"/>
      <c r="AC32" s="686"/>
      <c r="AD32" s="687" t="s">
        <v>237</v>
      </c>
      <c r="AE32" s="687"/>
      <c r="AF32" s="687"/>
      <c r="AG32" s="687"/>
      <c r="AH32" s="687"/>
      <c r="AI32" s="687"/>
      <c r="AJ32" s="687"/>
      <c r="AK32" s="687"/>
      <c r="AL32" s="688" t="s">
        <v>246</v>
      </c>
      <c r="AM32" s="689"/>
      <c r="AN32" s="689"/>
      <c r="AO32" s="690"/>
      <c r="AP32" s="742"/>
      <c r="AQ32" s="743"/>
      <c r="AR32" s="743"/>
      <c r="AS32" s="743"/>
      <c r="AT32" s="747"/>
      <c r="AU32" s="230" t="s">
        <v>319</v>
      </c>
      <c r="AV32" s="230"/>
      <c r="AW32" s="230"/>
      <c r="AX32" s="680" t="s">
        <v>320</v>
      </c>
      <c r="AY32" s="681"/>
      <c r="AZ32" s="681"/>
      <c r="BA32" s="681"/>
      <c r="BB32" s="681"/>
      <c r="BC32" s="681"/>
      <c r="BD32" s="681"/>
      <c r="BE32" s="681"/>
      <c r="BF32" s="682"/>
      <c r="BG32" s="752">
        <v>98.9</v>
      </c>
      <c r="BH32" s="719"/>
      <c r="BI32" s="719"/>
      <c r="BJ32" s="719"/>
      <c r="BK32" s="719"/>
      <c r="BL32" s="719"/>
      <c r="BM32" s="689">
        <v>95.9</v>
      </c>
      <c r="BN32" s="749"/>
      <c r="BO32" s="749"/>
      <c r="BP32" s="749"/>
      <c r="BQ32" s="750"/>
      <c r="BR32" s="752">
        <v>99</v>
      </c>
      <c r="BS32" s="719"/>
      <c r="BT32" s="719"/>
      <c r="BU32" s="719"/>
      <c r="BV32" s="719"/>
      <c r="BW32" s="719"/>
      <c r="BX32" s="689">
        <v>95.5</v>
      </c>
      <c r="BY32" s="749"/>
      <c r="BZ32" s="749"/>
      <c r="CA32" s="749"/>
      <c r="CB32" s="750"/>
      <c r="CD32" s="731"/>
      <c r="CE32" s="732"/>
      <c r="CF32" s="698" t="s">
        <v>321</v>
      </c>
      <c r="CG32" s="699"/>
      <c r="CH32" s="699"/>
      <c r="CI32" s="699"/>
      <c r="CJ32" s="699"/>
      <c r="CK32" s="699"/>
      <c r="CL32" s="699"/>
      <c r="CM32" s="699"/>
      <c r="CN32" s="699"/>
      <c r="CO32" s="699"/>
      <c r="CP32" s="699"/>
      <c r="CQ32" s="700"/>
      <c r="CR32" s="683" t="s">
        <v>246</v>
      </c>
      <c r="CS32" s="684"/>
      <c r="CT32" s="684"/>
      <c r="CU32" s="684"/>
      <c r="CV32" s="684"/>
      <c r="CW32" s="684"/>
      <c r="CX32" s="684"/>
      <c r="CY32" s="685"/>
      <c r="CZ32" s="688" t="s">
        <v>237</v>
      </c>
      <c r="DA32" s="717"/>
      <c r="DB32" s="717"/>
      <c r="DC32" s="721"/>
      <c r="DD32" s="692" t="s">
        <v>246</v>
      </c>
      <c r="DE32" s="684"/>
      <c r="DF32" s="684"/>
      <c r="DG32" s="684"/>
      <c r="DH32" s="684"/>
      <c r="DI32" s="684"/>
      <c r="DJ32" s="684"/>
      <c r="DK32" s="685"/>
      <c r="DL32" s="692" t="s">
        <v>237</v>
      </c>
      <c r="DM32" s="684"/>
      <c r="DN32" s="684"/>
      <c r="DO32" s="684"/>
      <c r="DP32" s="684"/>
      <c r="DQ32" s="684"/>
      <c r="DR32" s="684"/>
      <c r="DS32" s="684"/>
      <c r="DT32" s="684"/>
      <c r="DU32" s="684"/>
      <c r="DV32" s="685"/>
      <c r="DW32" s="688" t="s">
        <v>246</v>
      </c>
      <c r="DX32" s="717"/>
      <c r="DY32" s="717"/>
      <c r="DZ32" s="717"/>
      <c r="EA32" s="717"/>
      <c r="EB32" s="717"/>
      <c r="EC32" s="718"/>
    </row>
    <row r="33" spans="2:133" ht="11.25" customHeight="1" x14ac:dyDescent="0.15">
      <c r="B33" s="680" t="s">
        <v>322</v>
      </c>
      <c r="C33" s="681"/>
      <c r="D33" s="681"/>
      <c r="E33" s="681"/>
      <c r="F33" s="681"/>
      <c r="G33" s="681"/>
      <c r="H33" s="681"/>
      <c r="I33" s="681"/>
      <c r="J33" s="681"/>
      <c r="K33" s="681"/>
      <c r="L33" s="681"/>
      <c r="M33" s="681"/>
      <c r="N33" s="681"/>
      <c r="O33" s="681"/>
      <c r="P33" s="681"/>
      <c r="Q33" s="682"/>
      <c r="R33" s="683">
        <v>2214879</v>
      </c>
      <c r="S33" s="684"/>
      <c r="T33" s="684"/>
      <c r="U33" s="684"/>
      <c r="V33" s="684"/>
      <c r="W33" s="684"/>
      <c r="X33" s="684"/>
      <c r="Y33" s="685"/>
      <c r="Z33" s="686">
        <v>5.7</v>
      </c>
      <c r="AA33" s="686"/>
      <c r="AB33" s="686"/>
      <c r="AC33" s="686"/>
      <c r="AD33" s="687" t="s">
        <v>237</v>
      </c>
      <c r="AE33" s="687"/>
      <c r="AF33" s="687"/>
      <c r="AG33" s="687"/>
      <c r="AH33" s="687"/>
      <c r="AI33" s="687"/>
      <c r="AJ33" s="687"/>
      <c r="AK33" s="687"/>
      <c r="AL33" s="688" t="s">
        <v>237</v>
      </c>
      <c r="AM33" s="689"/>
      <c r="AN33" s="689"/>
      <c r="AO33" s="690"/>
      <c r="AP33" s="744"/>
      <c r="AQ33" s="745"/>
      <c r="AR33" s="745"/>
      <c r="AS33" s="745"/>
      <c r="AT33" s="748"/>
      <c r="AU33" s="232"/>
      <c r="AV33" s="232"/>
      <c r="AW33" s="232"/>
      <c r="AX33" s="724" t="s">
        <v>323</v>
      </c>
      <c r="AY33" s="725"/>
      <c r="AZ33" s="725"/>
      <c r="BA33" s="725"/>
      <c r="BB33" s="725"/>
      <c r="BC33" s="725"/>
      <c r="BD33" s="725"/>
      <c r="BE33" s="725"/>
      <c r="BF33" s="726"/>
      <c r="BG33" s="753">
        <v>98.6</v>
      </c>
      <c r="BH33" s="754"/>
      <c r="BI33" s="754"/>
      <c r="BJ33" s="754"/>
      <c r="BK33" s="754"/>
      <c r="BL33" s="754"/>
      <c r="BM33" s="755">
        <v>93.6</v>
      </c>
      <c r="BN33" s="754"/>
      <c r="BO33" s="754"/>
      <c r="BP33" s="754"/>
      <c r="BQ33" s="756"/>
      <c r="BR33" s="753">
        <v>98.6</v>
      </c>
      <c r="BS33" s="754"/>
      <c r="BT33" s="754"/>
      <c r="BU33" s="754"/>
      <c r="BV33" s="754"/>
      <c r="BW33" s="754"/>
      <c r="BX33" s="755">
        <v>93</v>
      </c>
      <c r="BY33" s="754"/>
      <c r="BZ33" s="754"/>
      <c r="CA33" s="754"/>
      <c r="CB33" s="756"/>
      <c r="CD33" s="698" t="s">
        <v>324</v>
      </c>
      <c r="CE33" s="699"/>
      <c r="CF33" s="699"/>
      <c r="CG33" s="699"/>
      <c r="CH33" s="699"/>
      <c r="CI33" s="699"/>
      <c r="CJ33" s="699"/>
      <c r="CK33" s="699"/>
      <c r="CL33" s="699"/>
      <c r="CM33" s="699"/>
      <c r="CN33" s="699"/>
      <c r="CO33" s="699"/>
      <c r="CP33" s="699"/>
      <c r="CQ33" s="700"/>
      <c r="CR33" s="683">
        <v>15177887</v>
      </c>
      <c r="CS33" s="719"/>
      <c r="CT33" s="719"/>
      <c r="CU33" s="719"/>
      <c r="CV33" s="719"/>
      <c r="CW33" s="719"/>
      <c r="CX33" s="719"/>
      <c r="CY33" s="720"/>
      <c r="CZ33" s="688">
        <v>41.1</v>
      </c>
      <c r="DA33" s="717"/>
      <c r="DB33" s="717"/>
      <c r="DC33" s="721"/>
      <c r="DD33" s="692">
        <v>12009765</v>
      </c>
      <c r="DE33" s="719"/>
      <c r="DF33" s="719"/>
      <c r="DG33" s="719"/>
      <c r="DH33" s="719"/>
      <c r="DI33" s="719"/>
      <c r="DJ33" s="719"/>
      <c r="DK33" s="720"/>
      <c r="DL33" s="692">
        <v>10582703</v>
      </c>
      <c r="DM33" s="719"/>
      <c r="DN33" s="719"/>
      <c r="DO33" s="719"/>
      <c r="DP33" s="719"/>
      <c r="DQ33" s="719"/>
      <c r="DR33" s="719"/>
      <c r="DS33" s="719"/>
      <c r="DT33" s="719"/>
      <c r="DU33" s="719"/>
      <c r="DV33" s="720"/>
      <c r="DW33" s="688">
        <v>48.5</v>
      </c>
      <c r="DX33" s="717"/>
      <c r="DY33" s="717"/>
      <c r="DZ33" s="717"/>
      <c r="EA33" s="717"/>
      <c r="EB33" s="717"/>
      <c r="EC33" s="718"/>
    </row>
    <row r="34" spans="2:133" ht="11.25" customHeight="1" x14ac:dyDescent="0.15">
      <c r="B34" s="680" t="s">
        <v>325</v>
      </c>
      <c r="C34" s="681"/>
      <c r="D34" s="681"/>
      <c r="E34" s="681"/>
      <c r="F34" s="681"/>
      <c r="G34" s="681"/>
      <c r="H34" s="681"/>
      <c r="I34" s="681"/>
      <c r="J34" s="681"/>
      <c r="K34" s="681"/>
      <c r="L34" s="681"/>
      <c r="M34" s="681"/>
      <c r="N34" s="681"/>
      <c r="O34" s="681"/>
      <c r="P34" s="681"/>
      <c r="Q34" s="682"/>
      <c r="R34" s="683">
        <v>141354</v>
      </c>
      <c r="S34" s="684"/>
      <c r="T34" s="684"/>
      <c r="U34" s="684"/>
      <c r="V34" s="684"/>
      <c r="W34" s="684"/>
      <c r="X34" s="684"/>
      <c r="Y34" s="685"/>
      <c r="Z34" s="686">
        <v>0.4</v>
      </c>
      <c r="AA34" s="686"/>
      <c r="AB34" s="686"/>
      <c r="AC34" s="686"/>
      <c r="AD34" s="687">
        <v>55935</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326</v>
      </c>
      <c r="CE34" s="699"/>
      <c r="CF34" s="699"/>
      <c r="CG34" s="699"/>
      <c r="CH34" s="699"/>
      <c r="CI34" s="699"/>
      <c r="CJ34" s="699"/>
      <c r="CK34" s="699"/>
      <c r="CL34" s="699"/>
      <c r="CM34" s="699"/>
      <c r="CN34" s="699"/>
      <c r="CO34" s="699"/>
      <c r="CP34" s="699"/>
      <c r="CQ34" s="700"/>
      <c r="CR34" s="683">
        <v>4979316</v>
      </c>
      <c r="CS34" s="684"/>
      <c r="CT34" s="684"/>
      <c r="CU34" s="684"/>
      <c r="CV34" s="684"/>
      <c r="CW34" s="684"/>
      <c r="CX34" s="684"/>
      <c r="CY34" s="685"/>
      <c r="CZ34" s="688">
        <v>13.5</v>
      </c>
      <c r="DA34" s="717"/>
      <c r="DB34" s="717"/>
      <c r="DC34" s="721"/>
      <c r="DD34" s="692">
        <v>4263077</v>
      </c>
      <c r="DE34" s="684"/>
      <c r="DF34" s="684"/>
      <c r="DG34" s="684"/>
      <c r="DH34" s="684"/>
      <c r="DI34" s="684"/>
      <c r="DJ34" s="684"/>
      <c r="DK34" s="685"/>
      <c r="DL34" s="692">
        <v>4003830</v>
      </c>
      <c r="DM34" s="684"/>
      <c r="DN34" s="684"/>
      <c r="DO34" s="684"/>
      <c r="DP34" s="684"/>
      <c r="DQ34" s="684"/>
      <c r="DR34" s="684"/>
      <c r="DS34" s="684"/>
      <c r="DT34" s="684"/>
      <c r="DU34" s="684"/>
      <c r="DV34" s="685"/>
      <c r="DW34" s="688">
        <v>18.399999999999999</v>
      </c>
      <c r="DX34" s="717"/>
      <c r="DY34" s="717"/>
      <c r="DZ34" s="717"/>
      <c r="EA34" s="717"/>
      <c r="EB34" s="717"/>
      <c r="EC34" s="718"/>
    </row>
    <row r="35" spans="2:133" ht="11.25" customHeight="1" x14ac:dyDescent="0.15">
      <c r="B35" s="680" t="s">
        <v>327</v>
      </c>
      <c r="C35" s="681"/>
      <c r="D35" s="681"/>
      <c r="E35" s="681"/>
      <c r="F35" s="681"/>
      <c r="G35" s="681"/>
      <c r="H35" s="681"/>
      <c r="I35" s="681"/>
      <c r="J35" s="681"/>
      <c r="K35" s="681"/>
      <c r="L35" s="681"/>
      <c r="M35" s="681"/>
      <c r="N35" s="681"/>
      <c r="O35" s="681"/>
      <c r="P35" s="681"/>
      <c r="Q35" s="682"/>
      <c r="R35" s="683">
        <v>222980</v>
      </c>
      <c r="S35" s="684"/>
      <c r="T35" s="684"/>
      <c r="U35" s="684"/>
      <c r="V35" s="684"/>
      <c r="W35" s="684"/>
      <c r="X35" s="684"/>
      <c r="Y35" s="685"/>
      <c r="Z35" s="686">
        <v>0.6</v>
      </c>
      <c r="AA35" s="686"/>
      <c r="AB35" s="686"/>
      <c r="AC35" s="686"/>
      <c r="AD35" s="687" t="s">
        <v>246</v>
      </c>
      <c r="AE35" s="687"/>
      <c r="AF35" s="687"/>
      <c r="AG35" s="687"/>
      <c r="AH35" s="687"/>
      <c r="AI35" s="687"/>
      <c r="AJ35" s="687"/>
      <c r="AK35" s="687"/>
      <c r="AL35" s="688" t="s">
        <v>246</v>
      </c>
      <c r="AM35" s="689"/>
      <c r="AN35" s="689"/>
      <c r="AO35" s="690"/>
      <c r="AP35" s="235"/>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910820</v>
      </c>
      <c r="CS35" s="719"/>
      <c r="CT35" s="719"/>
      <c r="CU35" s="719"/>
      <c r="CV35" s="719"/>
      <c r="CW35" s="719"/>
      <c r="CX35" s="719"/>
      <c r="CY35" s="720"/>
      <c r="CZ35" s="688">
        <v>2.5</v>
      </c>
      <c r="DA35" s="717"/>
      <c r="DB35" s="717"/>
      <c r="DC35" s="721"/>
      <c r="DD35" s="692">
        <v>292428</v>
      </c>
      <c r="DE35" s="719"/>
      <c r="DF35" s="719"/>
      <c r="DG35" s="719"/>
      <c r="DH35" s="719"/>
      <c r="DI35" s="719"/>
      <c r="DJ35" s="719"/>
      <c r="DK35" s="720"/>
      <c r="DL35" s="692">
        <v>292428</v>
      </c>
      <c r="DM35" s="719"/>
      <c r="DN35" s="719"/>
      <c r="DO35" s="719"/>
      <c r="DP35" s="719"/>
      <c r="DQ35" s="719"/>
      <c r="DR35" s="719"/>
      <c r="DS35" s="719"/>
      <c r="DT35" s="719"/>
      <c r="DU35" s="719"/>
      <c r="DV35" s="720"/>
      <c r="DW35" s="688">
        <v>1.3</v>
      </c>
      <c r="DX35" s="717"/>
      <c r="DY35" s="717"/>
      <c r="DZ35" s="717"/>
      <c r="EA35" s="717"/>
      <c r="EB35" s="717"/>
      <c r="EC35" s="718"/>
    </row>
    <row r="36" spans="2:133" ht="11.25" customHeight="1" x14ac:dyDescent="0.15">
      <c r="B36" s="680" t="s">
        <v>331</v>
      </c>
      <c r="C36" s="681"/>
      <c r="D36" s="681"/>
      <c r="E36" s="681"/>
      <c r="F36" s="681"/>
      <c r="G36" s="681"/>
      <c r="H36" s="681"/>
      <c r="I36" s="681"/>
      <c r="J36" s="681"/>
      <c r="K36" s="681"/>
      <c r="L36" s="681"/>
      <c r="M36" s="681"/>
      <c r="N36" s="681"/>
      <c r="O36" s="681"/>
      <c r="P36" s="681"/>
      <c r="Q36" s="682"/>
      <c r="R36" s="683">
        <v>3460631</v>
      </c>
      <c r="S36" s="684"/>
      <c r="T36" s="684"/>
      <c r="U36" s="684"/>
      <c r="V36" s="684"/>
      <c r="W36" s="684"/>
      <c r="X36" s="684"/>
      <c r="Y36" s="685"/>
      <c r="Z36" s="686">
        <v>8.8000000000000007</v>
      </c>
      <c r="AA36" s="686"/>
      <c r="AB36" s="686"/>
      <c r="AC36" s="686"/>
      <c r="AD36" s="687" t="s">
        <v>246</v>
      </c>
      <c r="AE36" s="687"/>
      <c r="AF36" s="687"/>
      <c r="AG36" s="687"/>
      <c r="AH36" s="687"/>
      <c r="AI36" s="687"/>
      <c r="AJ36" s="687"/>
      <c r="AK36" s="687"/>
      <c r="AL36" s="688" t="s">
        <v>237</v>
      </c>
      <c r="AM36" s="689"/>
      <c r="AN36" s="689"/>
      <c r="AO36" s="690"/>
      <c r="AP36" s="235"/>
      <c r="AQ36" s="757" t="s">
        <v>332</v>
      </c>
      <c r="AR36" s="758"/>
      <c r="AS36" s="758"/>
      <c r="AT36" s="758"/>
      <c r="AU36" s="758"/>
      <c r="AV36" s="758"/>
      <c r="AW36" s="758"/>
      <c r="AX36" s="758"/>
      <c r="AY36" s="759"/>
      <c r="AZ36" s="672">
        <v>4907900</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183992</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3284194</v>
      </c>
      <c r="CS36" s="684"/>
      <c r="CT36" s="684"/>
      <c r="CU36" s="684"/>
      <c r="CV36" s="684"/>
      <c r="CW36" s="684"/>
      <c r="CX36" s="684"/>
      <c r="CY36" s="685"/>
      <c r="CZ36" s="688">
        <v>8.9</v>
      </c>
      <c r="DA36" s="717"/>
      <c r="DB36" s="717"/>
      <c r="DC36" s="721"/>
      <c r="DD36" s="692">
        <v>2895464</v>
      </c>
      <c r="DE36" s="684"/>
      <c r="DF36" s="684"/>
      <c r="DG36" s="684"/>
      <c r="DH36" s="684"/>
      <c r="DI36" s="684"/>
      <c r="DJ36" s="684"/>
      <c r="DK36" s="685"/>
      <c r="DL36" s="692">
        <v>2741449</v>
      </c>
      <c r="DM36" s="684"/>
      <c r="DN36" s="684"/>
      <c r="DO36" s="684"/>
      <c r="DP36" s="684"/>
      <c r="DQ36" s="684"/>
      <c r="DR36" s="684"/>
      <c r="DS36" s="684"/>
      <c r="DT36" s="684"/>
      <c r="DU36" s="684"/>
      <c r="DV36" s="685"/>
      <c r="DW36" s="688">
        <v>12.6</v>
      </c>
      <c r="DX36" s="717"/>
      <c r="DY36" s="717"/>
      <c r="DZ36" s="717"/>
      <c r="EA36" s="717"/>
      <c r="EB36" s="717"/>
      <c r="EC36" s="718"/>
    </row>
    <row r="37" spans="2:133" ht="11.25" customHeight="1" x14ac:dyDescent="0.15">
      <c r="B37" s="680" t="s">
        <v>335</v>
      </c>
      <c r="C37" s="681"/>
      <c r="D37" s="681"/>
      <c r="E37" s="681"/>
      <c r="F37" s="681"/>
      <c r="G37" s="681"/>
      <c r="H37" s="681"/>
      <c r="I37" s="681"/>
      <c r="J37" s="681"/>
      <c r="K37" s="681"/>
      <c r="L37" s="681"/>
      <c r="M37" s="681"/>
      <c r="N37" s="681"/>
      <c r="O37" s="681"/>
      <c r="P37" s="681"/>
      <c r="Q37" s="682"/>
      <c r="R37" s="683">
        <v>909071</v>
      </c>
      <c r="S37" s="684"/>
      <c r="T37" s="684"/>
      <c r="U37" s="684"/>
      <c r="V37" s="684"/>
      <c r="W37" s="684"/>
      <c r="X37" s="684"/>
      <c r="Y37" s="685"/>
      <c r="Z37" s="686">
        <v>2.2999999999999998</v>
      </c>
      <c r="AA37" s="686"/>
      <c r="AB37" s="686"/>
      <c r="AC37" s="686"/>
      <c r="AD37" s="687" t="s">
        <v>246</v>
      </c>
      <c r="AE37" s="687"/>
      <c r="AF37" s="687"/>
      <c r="AG37" s="687"/>
      <c r="AH37" s="687"/>
      <c r="AI37" s="687"/>
      <c r="AJ37" s="687"/>
      <c r="AK37" s="687"/>
      <c r="AL37" s="688" t="s">
        <v>237</v>
      </c>
      <c r="AM37" s="689"/>
      <c r="AN37" s="689"/>
      <c r="AO37" s="690"/>
      <c r="AQ37" s="761" t="s">
        <v>336</v>
      </c>
      <c r="AR37" s="762"/>
      <c r="AS37" s="762"/>
      <c r="AT37" s="762"/>
      <c r="AU37" s="762"/>
      <c r="AV37" s="762"/>
      <c r="AW37" s="762"/>
      <c r="AX37" s="762"/>
      <c r="AY37" s="763"/>
      <c r="AZ37" s="683">
        <v>1511436</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81225</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1791567</v>
      </c>
      <c r="CS37" s="719"/>
      <c r="CT37" s="719"/>
      <c r="CU37" s="719"/>
      <c r="CV37" s="719"/>
      <c r="CW37" s="719"/>
      <c r="CX37" s="719"/>
      <c r="CY37" s="720"/>
      <c r="CZ37" s="688">
        <v>4.9000000000000004</v>
      </c>
      <c r="DA37" s="717"/>
      <c r="DB37" s="717"/>
      <c r="DC37" s="721"/>
      <c r="DD37" s="692">
        <v>1791567</v>
      </c>
      <c r="DE37" s="719"/>
      <c r="DF37" s="719"/>
      <c r="DG37" s="719"/>
      <c r="DH37" s="719"/>
      <c r="DI37" s="719"/>
      <c r="DJ37" s="719"/>
      <c r="DK37" s="720"/>
      <c r="DL37" s="692">
        <v>1781062</v>
      </c>
      <c r="DM37" s="719"/>
      <c r="DN37" s="719"/>
      <c r="DO37" s="719"/>
      <c r="DP37" s="719"/>
      <c r="DQ37" s="719"/>
      <c r="DR37" s="719"/>
      <c r="DS37" s="719"/>
      <c r="DT37" s="719"/>
      <c r="DU37" s="719"/>
      <c r="DV37" s="720"/>
      <c r="DW37" s="688">
        <v>8.1999999999999993</v>
      </c>
      <c r="DX37" s="717"/>
      <c r="DY37" s="717"/>
      <c r="DZ37" s="717"/>
      <c r="EA37" s="717"/>
      <c r="EB37" s="717"/>
      <c r="EC37" s="718"/>
    </row>
    <row r="38" spans="2:133" ht="11.25" customHeight="1" x14ac:dyDescent="0.15">
      <c r="B38" s="680" t="s">
        <v>339</v>
      </c>
      <c r="C38" s="681"/>
      <c r="D38" s="681"/>
      <c r="E38" s="681"/>
      <c r="F38" s="681"/>
      <c r="G38" s="681"/>
      <c r="H38" s="681"/>
      <c r="I38" s="681"/>
      <c r="J38" s="681"/>
      <c r="K38" s="681"/>
      <c r="L38" s="681"/>
      <c r="M38" s="681"/>
      <c r="N38" s="681"/>
      <c r="O38" s="681"/>
      <c r="P38" s="681"/>
      <c r="Q38" s="682"/>
      <c r="R38" s="683">
        <v>1515322</v>
      </c>
      <c r="S38" s="684"/>
      <c r="T38" s="684"/>
      <c r="U38" s="684"/>
      <c r="V38" s="684"/>
      <c r="W38" s="684"/>
      <c r="X38" s="684"/>
      <c r="Y38" s="685"/>
      <c r="Z38" s="686">
        <v>3.9</v>
      </c>
      <c r="AA38" s="686"/>
      <c r="AB38" s="686"/>
      <c r="AC38" s="686"/>
      <c r="AD38" s="687">
        <v>30132</v>
      </c>
      <c r="AE38" s="687"/>
      <c r="AF38" s="687"/>
      <c r="AG38" s="687"/>
      <c r="AH38" s="687"/>
      <c r="AI38" s="687"/>
      <c r="AJ38" s="687"/>
      <c r="AK38" s="687"/>
      <c r="AL38" s="688">
        <v>0.1</v>
      </c>
      <c r="AM38" s="689"/>
      <c r="AN38" s="689"/>
      <c r="AO38" s="690"/>
      <c r="AQ38" s="761" t="s">
        <v>340</v>
      </c>
      <c r="AR38" s="762"/>
      <c r="AS38" s="762"/>
      <c r="AT38" s="762"/>
      <c r="AU38" s="762"/>
      <c r="AV38" s="762"/>
      <c r="AW38" s="762"/>
      <c r="AX38" s="762"/>
      <c r="AY38" s="763"/>
      <c r="AZ38" s="683">
        <v>49483</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11579</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4881713</v>
      </c>
      <c r="CS38" s="684"/>
      <c r="CT38" s="684"/>
      <c r="CU38" s="684"/>
      <c r="CV38" s="684"/>
      <c r="CW38" s="684"/>
      <c r="CX38" s="684"/>
      <c r="CY38" s="685"/>
      <c r="CZ38" s="688">
        <v>13.2</v>
      </c>
      <c r="DA38" s="717"/>
      <c r="DB38" s="717"/>
      <c r="DC38" s="721"/>
      <c r="DD38" s="692">
        <v>4298989</v>
      </c>
      <c r="DE38" s="684"/>
      <c r="DF38" s="684"/>
      <c r="DG38" s="684"/>
      <c r="DH38" s="684"/>
      <c r="DI38" s="684"/>
      <c r="DJ38" s="684"/>
      <c r="DK38" s="685"/>
      <c r="DL38" s="692">
        <v>3536508</v>
      </c>
      <c r="DM38" s="684"/>
      <c r="DN38" s="684"/>
      <c r="DO38" s="684"/>
      <c r="DP38" s="684"/>
      <c r="DQ38" s="684"/>
      <c r="DR38" s="684"/>
      <c r="DS38" s="684"/>
      <c r="DT38" s="684"/>
      <c r="DU38" s="684"/>
      <c r="DV38" s="685"/>
      <c r="DW38" s="688">
        <v>16.2</v>
      </c>
      <c r="DX38" s="717"/>
      <c r="DY38" s="717"/>
      <c r="DZ38" s="717"/>
      <c r="EA38" s="717"/>
      <c r="EB38" s="717"/>
      <c r="EC38" s="718"/>
    </row>
    <row r="39" spans="2:133" ht="11.25" customHeight="1" x14ac:dyDescent="0.15">
      <c r="B39" s="680" t="s">
        <v>343</v>
      </c>
      <c r="C39" s="681"/>
      <c r="D39" s="681"/>
      <c r="E39" s="681"/>
      <c r="F39" s="681"/>
      <c r="G39" s="681"/>
      <c r="H39" s="681"/>
      <c r="I39" s="681"/>
      <c r="J39" s="681"/>
      <c r="K39" s="681"/>
      <c r="L39" s="681"/>
      <c r="M39" s="681"/>
      <c r="N39" s="681"/>
      <c r="O39" s="681"/>
      <c r="P39" s="681"/>
      <c r="Q39" s="682"/>
      <c r="R39" s="683">
        <v>4415900</v>
      </c>
      <c r="S39" s="684"/>
      <c r="T39" s="684"/>
      <c r="U39" s="684"/>
      <c r="V39" s="684"/>
      <c r="W39" s="684"/>
      <c r="X39" s="684"/>
      <c r="Y39" s="685"/>
      <c r="Z39" s="686">
        <v>11.3</v>
      </c>
      <c r="AA39" s="686"/>
      <c r="AB39" s="686"/>
      <c r="AC39" s="686"/>
      <c r="AD39" s="687" t="s">
        <v>246</v>
      </c>
      <c r="AE39" s="687"/>
      <c r="AF39" s="687"/>
      <c r="AG39" s="687"/>
      <c r="AH39" s="687"/>
      <c r="AI39" s="687"/>
      <c r="AJ39" s="687"/>
      <c r="AK39" s="687"/>
      <c r="AL39" s="688" t="s">
        <v>246</v>
      </c>
      <c r="AM39" s="689"/>
      <c r="AN39" s="689"/>
      <c r="AO39" s="690"/>
      <c r="AQ39" s="761" t="s">
        <v>344</v>
      </c>
      <c r="AR39" s="762"/>
      <c r="AS39" s="762"/>
      <c r="AT39" s="762"/>
      <c r="AU39" s="762"/>
      <c r="AV39" s="762"/>
      <c r="AW39" s="762"/>
      <c r="AX39" s="762"/>
      <c r="AY39" s="763"/>
      <c r="AZ39" s="683">
        <v>26187</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18650</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721093</v>
      </c>
      <c r="CS39" s="719"/>
      <c r="CT39" s="719"/>
      <c r="CU39" s="719"/>
      <c r="CV39" s="719"/>
      <c r="CW39" s="719"/>
      <c r="CX39" s="719"/>
      <c r="CY39" s="720"/>
      <c r="CZ39" s="688">
        <v>2</v>
      </c>
      <c r="DA39" s="717"/>
      <c r="DB39" s="717"/>
      <c r="DC39" s="721"/>
      <c r="DD39" s="692">
        <v>251319</v>
      </c>
      <c r="DE39" s="719"/>
      <c r="DF39" s="719"/>
      <c r="DG39" s="719"/>
      <c r="DH39" s="719"/>
      <c r="DI39" s="719"/>
      <c r="DJ39" s="719"/>
      <c r="DK39" s="720"/>
      <c r="DL39" s="692" t="s">
        <v>246</v>
      </c>
      <c r="DM39" s="719"/>
      <c r="DN39" s="719"/>
      <c r="DO39" s="719"/>
      <c r="DP39" s="719"/>
      <c r="DQ39" s="719"/>
      <c r="DR39" s="719"/>
      <c r="DS39" s="719"/>
      <c r="DT39" s="719"/>
      <c r="DU39" s="719"/>
      <c r="DV39" s="720"/>
      <c r="DW39" s="688" t="s">
        <v>237</v>
      </c>
      <c r="DX39" s="717"/>
      <c r="DY39" s="717"/>
      <c r="DZ39" s="717"/>
      <c r="EA39" s="717"/>
      <c r="EB39" s="717"/>
      <c r="EC39" s="718"/>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237</v>
      </c>
      <c r="S40" s="684"/>
      <c r="T40" s="684"/>
      <c r="U40" s="684"/>
      <c r="V40" s="684"/>
      <c r="W40" s="684"/>
      <c r="X40" s="684"/>
      <c r="Y40" s="685"/>
      <c r="Z40" s="686" t="s">
        <v>237</v>
      </c>
      <c r="AA40" s="686"/>
      <c r="AB40" s="686"/>
      <c r="AC40" s="686"/>
      <c r="AD40" s="687" t="s">
        <v>237</v>
      </c>
      <c r="AE40" s="687"/>
      <c r="AF40" s="687"/>
      <c r="AG40" s="687"/>
      <c r="AH40" s="687"/>
      <c r="AI40" s="687"/>
      <c r="AJ40" s="687"/>
      <c r="AK40" s="687"/>
      <c r="AL40" s="688" t="s">
        <v>237</v>
      </c>
      <c r="AM40" s="689"/>
      <c r="AN40" s="689"/>
      <c r="AO40" s="690"/>
      <c r="AQ40" s="761" t="s">
        <v>348</v>
      </c>
      <c r="AR40" s="762"/>
      <c r="AS40" s="762"/>
      <c r="AT40" s="762"/>
      <c r="AU40" s="762"/>
      <c r="AV40" s="762"/>
      <c r="AW40" s="762"/>
      <c r="AX40" s="762"/>
      <c r="AY40" s="763"/>
      <c r="AZ40" s="683" t="s">
        <v>237</v>
      </c>
      <c r="BA40" s="684"/>
      <c r="BB40" s="684"/>
      <c r="BC40" s="684"/>
      <c r="BD40" s="719"/>
      <c r="BE40" s="719"/>
      <c r="BF40" s="750"/>
      <c r="BG40" s="764" t="s">
        <v>349</v>
      </c>
      <c r="BH40" s="765"/>
      <c r="BI40" s="765"/>
      <c r="BJ40" s="765"/>
      <c r="BK40" s="765"/>
      <c r="BL40" s="236"/>
      <c r="BM40" s="699" t="s">
        <v>350</v>
      </c>
      <c r="BN40" s="699"/>
      <c r="BO40" s="699"/>
      <c r="BP40" s="699"/>
      <c r="BQ40" s="699"/>
      <c r="BR40" s="699"/>
      <c r="BS40" s="699"/>
      <c r="BT40" s="699"/>
      <c r="BU40" s="700"/>
      <c r="BV40" s="683">
        <v>99</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400751</v>
      </c>
      <c r="CS40" s="684"/>
      <c r="CT40" s="684"/>
      <c r="CU40" s="684"/>
      <c r="CV40" s="684"/>
      <c r="CW40" s="684"/>
      <c r="CX40" s="684"/>
      <c r="CY40" s="685"/>
      <c r="CZ40" s="688">
        <v>1.1000000000000001</v>
      </c>
      <c r="DA40" s="717"/>
      <c r="DB40" s="717"/>
      <c r="DC40" s="721"/>
      <c r="DD40" s="692">
        <v>8488</v>
      </c>
      <c r="DE40" s="684"/>
      <c r="DF40" s="684"/>
      <c r="DG40" s="684"/>
      <c r="DH40" s="684"/>
      <c r="DI40" s="684"/>
      <c r="DJ40" s="684"/>
      <c r="DK40" s="685"/>
      <c r="DL40" s="692">
        <v>8488</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15">
      <c r="B41" s="680" t="s">
        <v>352</v>
      </c>
      <c r="C41" s="681"/>
      <c r="D41" s="681"/>
      <c r="E41" s="681"/>
      <c r="F41" s="681"/>
      <c r="G41" s="681"/>
      <c r="H41" s="681"/>
      <c r="I41" s="681"/>
      <c r="J41" s="681"/>
      <c r="K41" s="681"/>
      <c r="L41" s="681"/>
      <c r="M41" s="681"/>
      <c r="N41" s="681"/>
      <c r="O41" s="681"/>
      <c r="P41" s="681"/>
      <c r="Q41" s="682"/>
      <c r="R41" s="683">
        <v>970700</v>
      </c>
      <c r="S41" s="684"/>
      <c r="T41" s="684"/>
      <c r="U41" s="684"/>
      <c r="V41" s="684"/>
      <c r="W41" s="684"/>
      <c r="X41" s="684"/>
      <c r="Y41" s="685"/>
      <c r="Z41" s="686">
        <v>2.5</v>
      </c>
      <c r="AA41" s="686"/>
      <c r="AB41" s="686"/>
      <c r="AC41" s="686"/>
      <c r="AD41" s="687" t="s">
        <v>246</v>
      </c>
      <c r="AE41" s="687"/>
      <c r="AF41" s="687"/>
      <c r="AG41" s="687"/>
      <c r="AH41" s="687"/>
      <c r="AI41" s="687"/>
      <c r="AJ41" s="687"/>
      <c r="AK41" s="687"/>
      <c r="AL41" s="688" t="s">
        <v>246</v>
      </c>
      <c r="AM41" s="689"/>
      <c r="AN41" s="689"/>
      <c r="AO41" s="690"/>
      <c r="AQ41" s="761" t="s">
        <v>353</v>
      </c>
      <c r="AR41" s="762"/>
      <c r="AS41" s="762"/>
      <c r="AT41" s="762"/>
      <c r="AU41" s="762"/>
      <c r="AV41" s="762"/>
      <c r="AW41" s="762"/>
      <c r="AX41" s="762"/>
      <c r="AY41" s="763"/>
      <c r="AZ41" s="683">
        <v>769021</v>
      </c>
      <c r="BA41" s="684"/>
      <c r="BB41" s="684"/>
      <c r="BC41" s="684"/>
      <c r="BD41" s="719"/>
      <c r="BE41" s="719"/>
      <c r="BF41" s="750"/>
      <c r="BG41" s="764"/>
      <c r="BH41" s="765"/>
      <c r="BI41" s="765"/>
      <c r="BJ41" s="765"/>
      <c r="BK41" s="765"/>
      <c r="BL41" s="236"/>
      <c r="BM41" s="699" t="s">
        <v>354</v>
      </c>
      <c r="BN41" s="699"/>
      <c r="BO41" s="699"/>
      <c r="BP41" s="699"/>
      <c r="BQ41" s="699"/>
      <c r="BR41" s="699"/>
      <c r="BS41" s="699"/>
      <c r="BT41" s="699"/>
      <c r="BU41" s="700"/>
      <c r="BV41" s="683" t="s">
        <v>237</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237</v>
      </c>
      <c r="CS41" s="719"/>
      <c r="CT41" s="719"/>
      <c r="CU41" s="719"/>
      <c r="CV41" s="719"/>
      <c r="CW41" s="719"/>
      <c r="CX41" s="719"/>
      <c r="CY41" s="720"/>
      <c r="CZ41" s="688" t="s">
        <v>246</v>
      </c>
      <c r="DA41" s="717"/>
      <c r="DB41" s="717"/>
      <c r="DC41" s="721"/>
      <c r="DD41" s="692" t="s">
        <v>237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356</v>
      </c>
      <c r="C42" s="725"/>
      <c r="D42" s="725"/>
      <c r="E42" s="725"/>
      <c r="F42" s="725"/>
      <c r="G42" s="725"/>
      <c r="H42" s="725"/>
      <c r="I42" s="725"/>
      <c r="J42" s="725"/>
      <c r="K42" s="725"/>
      <c r="L42" s="725"/>
      <c r="M42" s="725"/>
      <c r="N42" s="725"/>
      <c r="O42" s="725"/>
      <c r="P42" s="725"/>
      <c r="Q42" s="726"/>
      <c r="R42" s="768">
        <v>39190826</v>
      </c>
      <c r="S42" s="769"/>
      <c r="T42" s="769"/>
      <c r="U42" s="769"/>
      <c r="V42" s="769"/>
      <c r="W42" s="769"/>
      <c r="X42" s="769"/>
      <c r="Y42" s="777"/>
      <c r="Z42" s="778">
        <v>100</v>
      </c>
      <c r="AA42" s="778"/>
      <c r="AB42" s="778"/>
      <c r="AC42" s="778"/>
      <c r="AD42" s="779">
        <v>20839093</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2551773</v>
      </c>
      <c r="BA42" s="769"/>
      <c r="BB42" s="769"/>
      <c r="BC42" s="769"/>
      <c r="BD42" s="754"/>
      <c r="BE42" s="754"/>
      <c r="BF42" s="756"/>
      <c r="BG42" s="766"/>
      <c r="BH42" s="767"/>
      <c r="BI42" s="767"/>
      <c r="BJ42" s="767"/>
      <c r="BK42" s="767"/>
      <c r="BL42" s="237"/>
      <c r="BM42" s="709" t="s">
        <v>358</v>
      </c>
      <c r="BN42" s="709"/>
      <c r="BO42" s="709"/>
      <c r="BP42" s="709"/>
      <c r="BQ42" s="709"/>
      <c r="BR42" s="709"/>
      <c r="BS42" s="709"/>
      <c r="BT42" s="709"/>
      <c r="BU42" s="710"/>
      <c r="BV42" s="768">
        <v>341</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5165242</v>
      </c>
      <c r="CS42" s="684"/>
      <c r="CT42" s="684"/>
      <c r="CU42" s="684"/>
      <c r="CV42" s="684"/>
      <c r="CW42" s="684"/>
      <c r="CX42" s="684"/>
      <c r="CY42" s="685"/>
      <c r="CZ42" s="688">
        <v>14</v>
      </c>
      <c r="DA42" s="689"/>
      <c r="DB42" s="689"/>
      <c r="DC42" s="701"/>
      <c r="DD42" s="692">
        <v>1369901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360</v>
      </c>
      <c r="CE43" s="681"/>
      <c r="CF43" s="681"/>
      <c r="CG43" s="681"/>
      <c r="CH43" s="681"/>
      <c r="CI43" s="681"/>
      <c r="CJ43" s="681"/>
      <c r="CK43" s="681"/>
      <c r="CL43" s="681"/>
      <c r="CM43" s="681"/>
      <c r="CN43" s="681"/>
      <c r="CO43" s="681"/>
      <c r="CP43" s="681"/>
      <c r="CQ43" s="682"/>
      <c r="CR43" s="683">
        <v>295509</v>
      </c>
      <c r="CS43" s="719"/>
      <c r="CT43" s="719"/>
      <c r="CU43" s="719"/>
      <c r="CV43" s="719"/>
      <c r="CW43" s="719"/>
      <c r="CX43" s="719"/>
      <c r="CY43" s="720"/>
      <c r="CZ43" s="688">
        <v>0.8</v>
      </c>
      <c r="DA43" s="717"/>
      <c r="DB43" s="717"/>
      <c r="DC43" s="721"/>
      <c r="DD43" s="692">
        <v>295509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361</v>
      </c>
      <c r="CG44" s="681"/>
      <c r="CH44" s="681"/>
      <c r="CI44" s="681"/>
      <c r="CJ44" s="681"/>
      <c r="CK44" s="681"/>
      <c r="CL44" s="681"/>
      <c r="CM44" s="681"/>
      <c r="CN44" s="681"/>
      <c r="CO44" s="681"/>
      <c r="CP44" s="681"/>
      <c r="CQ44" s="682"/>
      <c r="CR44" s="683">
        <v>5133486</v>
      </c>
      <c r="CS44" s="684"/>
      <c r="CT44" s="684"/>
      <c r="CU44" s="684"/>
      <c r="CV44" s="684"/>
      <c r="CW44" s="684"/>
      <c r="CX44" s="684"/>
      <c r="CY44" s="685"/>
      <c r="CZ44" s="688">
        <v>13.9</v>
      </c>
      <c r="DA44" s="689"/>
      <c r="DB44" s="689"/>
      <c r="DC44" s="701"/>
      <c r="DD44" s="692">
        <v>1338145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2007419</v>
      </c>
      <c r="CS45" s="719"/>
      <c r="CT45" s="719"/>
      <c r="CU45" s="719"/>
      <c r="CV45" s="719"/>
      <c r="CW45" s="719"/>
      <c r="CX45" s="719"/>
      <c r="CY45" s="720"/>
      <c r="CZ45" s="688">
        <v>5.4</v>
      </c>
      <c r="DA45" s="717"/>
      <c r="DB45" s="717"/>
      <c r="DC45" s="721"/>
      <c r="DD45" s="692">
        <v>89284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364</v>
      </c>
      <c r="CG46" s="681"/>
      <c r="CH46" s="681"/>
      <c r="CI46" s="681"/>
      <c r="CJ46" s="681"/>
      <c r="CK46" s="681"/>
      <c r="CL46" s="681"/>
      <c r="CM46" s="681"/>
      <c r="CN46" s="681"/>
      <c r="CO46" s="681"/>
      <c r="CP46" s="681"/>
      <c r="CQ46" s="682"/>
      <c r="CR46" s="683">
        <v>2937545</v>
      </c>
      <c r="CS46" s="684"/>
      <c r="CT46" s="684"/>
      <c r="CU46" s="684"/>
      <c r="CV46" s="684"/>
      <c r="CW46" s="684"/>
      <c r="CX46" s="684"/>
      <c r="CY46" s="685"/>
      <c r="CZ46" s="688">
        <v>8</v>
      </c>
      <c r="DA46" s="689"/>
      <c r="DB46" s="689"/>
      <c r="DC46" s="701"/>
      <c r="DD46" s="692">
        <v>1136539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366</v>
      </c>
      <c r="CG47" s="681"/>
      <c r="CH47" s="681"/>
      <c r="CI47" s="681"/>
      <c r="CJ47" s="681"/>
      <c r="CK47" s="681"/>
      <c r="CL47" s="681"/>
      <c r="CM47" s="681"/>
      <c r="CN47" s="681"/>
      <c r="CO47" s="681"/>
      <c r="CP47" s="681"/>
      <c r="CQ47" s="682"/>
      <c r="CR47" s="683">
        <v>31756</v>
      </c>
      <c r="CS47" s="719"/>
      <c r="CT47" s="719"/>
      <c r="CU47" s="719"/>
      <c r="CV47" s="719"/>
      <c r="CW47" s="719"/>
      <c r="CX47" s="719"/>
      <c r="CY47" s="720"/>
      <c r="CZ47" s="688">
        <v>0.1</v>
      </c>
      <c r="DA47" s="717"/>
      <c r="DB47" s="717"/>
      <c r="DC47" s="721"/>
      <c r="DD47" s="692">
        <v>31756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367</v>
      </c>
      <c r="CD48" s="799"/>
      <c r="CE48" s="800"/>
      <c r="CF48" s="680" t="s">
        <v>368</v>
      </c>
      <c r="CG48" s="681"/>
      <c r="CH48" s="681"/>
      <c r="CI48" s="681"/>
      <c r="CJ48" s="681"/>
      <c r="CK48" s="681"/>
      <c r="CL48" s="681"/>
      <c r="CM48" s="681"/>
      <c r="CN48" s="681"/>
      <c r="CO48" s="681"/>
      <c r="CP48" s="681"/>
      <c r="CQ48" s="682"/>
      <c r="CR48" s="683" t="s">
        <v>237</v>
      </c>
      <c r="CS48" s="684"/>
      <c r="CT48" s="684"/>
      <c r="CU48" s="684"/>
      <c r="CV48" s="684"/>
      <c r="CW48" s="684"/>
      <c r="CX48" s="684"/>
      <c r="CY48" s="685"/>
      <c r="CZ48" s="688" t="s">
        <v>237</v>
      </c>
      <c r="DA48" s="689"/>
      <c r="DB48" s="689"/>
      <c r="DC48" s="701"/>
      <c r="DD48" s="692" t="s">
        <v>237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369</v>
      </c>
      <c r="CE49" s="725"/>
      <c r="CF49" s="725"/>
      <c r="CG49" s="725"/>
      <c r="CH49" s="725"/>
      <c r="CI49" s="725"/>
      <c r="CJ49" s="725"/>
      <c r="CK49" s="725"/>
      <c r="CL49" s="725"/>
      <c r="CM49" s="725"/>
      <c r="CN49" s="725"/>
      <c r="CO49" s="725"/>
      <c r="CP49" s="725"/>
      <c r="CQ49" s="726"/>
      <c r="CR49" s="768">
        <v>36902365</v>
      </c>
      <c r="CS49" s="754"/>
      <c r="CT49" s="754"/>
      <c r="CU49" s="754"/>
      <c r="CV49" s="754"/>
      <c r="CW49" s="754"/>
      <c r="CX49" s="754"/>
      <c r="CY49" s="785"/>
      <c r="CZ49" s="780">
        <v>100</v>
      </c>
      <c r="DA49" s="786"/>
      <c r="DB49" s="786"/>
      <c r="DC49" s="787"/>
      <c r="DD49" s="788">
        <v>25224089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ANs+IwzzhaF0mcTBjpQSCKi7Zrc5irmcnQfRUJ+R0koo2h6P8JKlT30fkck+RV+VdiI4txVgrHNjp0707uvqA==" saltValue="CjVQUK/cnvuWj/vWl2g6w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95" sqref="AF9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371</v>
      </c>
      <c r="DK2" s="831"/>
      <c r="DL2" s="831"/>
      <c r="DM2" s="831"/>
      <c r="DN2" s="831"/>
      <c r="DO2" s="832"/>
      <c r="DP2" s="250"/>
      <c r="DQ2" s="830" t="s">
        <v>372</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7"/>
      <c r="BA5" s="257"/>
      <c r="BB5" s="257"/>
      <c r="BC5" s="257"/>
      <c r="BD5" s="257"/>
      <c r="BE5" s="258"/>
      <c r="BF5" s="258"/>
      <c r="BG5" s="258"/>
      <c r="BH5" s="258"/>
      <c r="BI5" s="258"/>
      <c r="BJ5" s="258"/>
      <c r="BK5" s="258"/>
      <c r="BL5" s="258"/>
      <c r="BM5" s="258"/>
      <c r="BN5" s="258"/>
      <c r="BO5" s="258"/>
      <c r="BP5" s="258"/>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392</v>
      </c>
      <c r="C7" s="816"/>
      <c r="D7" s="816"/>
      <c r="E7" s="816"/>
      <c r="F7" s="816"/>
      <c r="G7" s="816"/>
      <c r="H7" s="816"/>
      <c r="I7" s="816"/>
      <c r="J7" s="816"/>
      <c r="K7" s="816"/>
      <c r="L7" s="816"/>
      <c r="M7" s="816"/>
      <c r="N7" s="816"/>
      <c r="O7" s="816"/>
      <c r="P7" s="817"/>
      <c r="Q7" s="818">
        <v>39201</v>
      </c>
      <c r="R7" s="819"/>
      <c r="S7" s="819"/>
      <c r="T7" s="819"/>
      <c r="U7" s="819"/>
      <c r="V7" s="819">
        <v>36913</v>
      </c>
      <c r="W7" s="819"/>
      <c r="X7" s="819"/>
      <c r="Y7" s="819"/>
      <c r="Z7" s="819"/>
      <c r="AA7" s="819">
        <v>2288</v>
      </c>
      <c r="AB7" s="819"/>
      <c r="AC7" s="819"/>
      <c r="AD7" s="819"/>
      <c r="AE7" s="820"/>
      <c r="AF7" s="821">
        <v>1856</v>
      </c>
      <c r="AG7" s="822"/>
      <c r="AH7" s="822"/>
      <c r="AI7" s="822"/>
      <c r="AJ7" s="823"/>
      <c r="AK7" s="858">
        <v>3465</v>
      </c>
      <c r="AL7" s="859"/>
      <c r="AM7" s="859"/>
      <c r="AN7" s="859"/>
      <c r="AO7" s="859"/>
      <c r="AP7" s="859">
        <v>35804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587</v>
      </c>
      <c r="BT7" s="863"/>
      <c r="BU7" s="863"/>
      <c r="BV7" s="863"/>
      <c r="BW7" s="863"/>
      <c r="BX7" s="863"/>
      <c r="BY7" s="863"/>
      <c r="BZ7" s="863"/>
      <c r="CA7" s="863"/>
      <c r="CB7" s="863"/>
      <c r="CC7" s="863"/>
      <c r="CD7" s="863"/>
      <c r="CE7" s="863"/>
      <c r="CF7" s="863"/>
      <c r="CG7" s="864"/>
      <c r="CH7" s="855">
        <v>8</v>
      </c>
      <c r="CI7" s="856"/>
      <c r="CJ7" s="856"/>
      <c r="CK7" s="856"/>
      <c r="CL7" s="857"/>
      <c r="CM7" s="855">
        <v>302</v>
      </c>
      <c r="CN7" s="856"/>
      <c r="CO7" s="856"/>
      <c r="CP7" s="856"/>
      <c r="CQ7" s="857"/>
      <c r="CR7" s="855">
        <v>200</v>
      </c>
      <c r="CS7" s="856"/>
      <c r="CT7" s="856"/>
      <c r="CU7" s="856"/>
      <c r="CV7" s="857"/>
      <c r="CW7" s="855" t="s">
        <v>591</v>
      </c>
      <c r="CX7" s="856"/>
      <c r="CY7" s="856"/>
      <c r="CZ7" s="856"/>
      <c r="DA7" s="857"/>
      <c r="DB7" s="855" t="s">
        <v>591</v>
      </c>
      <c r="DC7" s="856"/>
      <c r="DD7" s="856"/>
      <c r="DE7" s="856"/>
      <c r="DF7" s="857"/>
      <c r="DG7" s="855" t="s">
        <v>595</v>
      </c>
      <c r="DH7" s="856"/>
      <c r="DI7" s="856"/>
      <c r="DJ7" s="856"/>
      <c r="DK7" s="857"/>
      <c r="DL7" s="855" t="s">
        <v>595</v>
      </c>
      <c r="DM7" s="856"/>
      <c r="DN7" s="856"/>
      <c r="DO7" s="856"/>
      <c r="DP7" s="857"/>
      <c r="DQ7" s="855" t="s">
        <v>591</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t="s">
        <v>597</v>
      </c>
      <c r="BS8" s="852" t="s">
        <v>588</v>
      </c>
      <c r="BT8" s="853"/>
      <c r="BU8" s="853"/>
      <c r="BV8" s="853"/>
      <c r="BW8" s="853"/>
      <c r="BX8" s="853"/>
      <c r="BY8" s="853"/>
      <c r="BZ8" s="853"/>
      <c r="CA8" s="853"/>
      <c r="CB8" s="853"/>
      <c r="CC8" s="853"/>
      <c r="CD8" s="853"/>
      <c r="CE8" s="853"/>
      <c r="CF8" s="853"/>
      <c r="CG8" s="854"/>
      <c r="CH8" s="865">
        <v>0</v>
      </c>
      <c r="CI8" s="866"/>
      <c r="CJ8" s="866"/>
      <c r="CK8" s="866"/>
      <c r="CL8" s="867"/>
      <c r="CM8" s="865">
        <v>13</v>
      </c>
      <c r="CN8" s="866"/>
      <c r="CO8" s="866"/>
      <c r="CP8" s="866"/>
      <c r="CQ8" s="867"/>
      <c r="CR8" s="865">
        <v>5</v>
      </c>
      <c r="CS8" s="866"/>
      <c r="CT8" s="866"/>
      <c r="CU8" s="866"/>
      <c r="CV8" s="867"/>
      <c r="CW8" s="865" t="s">
        <v>592</v>
      </c>
      <c r="CX8" s="866"/>
      <c r="CY8" s="866"/>
      <c r="CZ8" s="866"/>
      <c r="DA8" s="867"/>
      <c r="DB8" s="865" t="s">
        <v>592</v>
      </c>
      <c r="DC8" s="866"/>
      <c r="DD8" s="866"/>
      <c r="DE8" s="866"/>
      <c r="DF8" s="867"/>
      <c r="DG8" s="865" t="s">
        <v>596</v>
      </c>
      <c r="DH8" s="866"/>
      <c r="DI8" s="866"/>
      <c r="DJ8" s="866"/>
      <c r="DK8" s="867"/>
      <c r="DL8" s="865" t="s">
        <v>591</v>
      </c>
      <c r="DM8" s="866"/>
      <c r="DN8" s="866"/>
      <c r="DO8" s="866"/>
      <c r="DP8" s="867"/>
      <c r="DQ8" s="865" t="s">
        <v>595</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589</v>
      </c>
      <c r="BT9" s="853"/>
      <c r="BU9" s="853"/>
      <c r="BV9" s="853"/>
      <c r="BW9" s="853"/>
      <c r="BX9" s="853"/>
      <c r="BY9" s="853"/>
      <c r="BZ9" s="853"/>
      <c r="CA9" s="853"/>
      <c r="CB9" s="853"/>
      <c r="CC9" s="853"/>
      <c r="CD9" s="853"/>
      <c r="CE9" s="853"/>
      <c r="CF9" s="853"/>
      <c r="CG9" s="854"/>
      <c r="CH9" s="865">
        <v>-1</v>
      </c>
      <c r="CI9" s="866"/>
      <c r="CJ9" s="866"/>
      <c r="CK9" s="866"/>
      <c r="CL9" s="867"/>
      <c r="CM9" s="865">
        <v>290</v>
      </c>
      <c r="CN9" s="866"/>
      <c r="CO9" s="866"/>
      <c r="CP9" s="866"/>
      <c r="CQ9" s="867"/>
      <c r="CR9" s="865">
        <v>6</v>
      </c>
      <c r="CS9" s="866"/>
      <c r="CT9" s="866"/>
      <c r="CU9" s="866"/>
      <c r="CV9" s="867"/>
      <c r="CW9" s="865" t="s">
        <v>592</v>
      </c>
      <c r="CX9" s="866"/>
      <c r="CY9" s="866"/>
      <c r="CZ9" s="866"/>
      <c r="DA9" s="867"/>
      <c r="DB9" s="865" t="s">
        <v>591</v>
      </c>
      <c r="DC9" s="866"/>
      <c r="DD9" s="866"/>
      <c r="DE9" s="866"/>
      <c r="DF9" s="867"/>
      <c r="DG9" s="865" t="s">
        <v>595</v>
      </c>
      <c r="DH9" s="866"/>
      <c r="DI9" s="866"/>
      <c r="DJ9" s="866"/>
      <c r="DK9" s="867"/>
      <c r="DL9" s="865" t="s">
        <v>595</v>
      </c>
      <c r="DM9" s="866"/>
      <c r="DN9" s="866"/>
      <c r="DO9" s="866"/>
      <c r="DP9" s="867"/>
      <c r="DQ9" s="865" t="s">
        <v>591</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t="s">
        <v>597</v>
      </c>
      <c r="BS10" s="852" t="s">
        <v>590</v>
      </c>
      <c r="BT10" s="853"/>
      <c r="BU10" s="853"/>
      <c r="BV10" s="853"/>
      <c r="BW10" s="853"/>
      <c r="BX10" s="853"/>
      <c r="BY10" s="853"/>
      <c r="BZ10" s="853"/>
      <c r="CA10" s="853"/>
      <c r="CB10" s="853"/>
      <c r="CC10" s="853"/>
      <c r="CD10" s="853"/>
      <c r="CE10" s="853"/>
      <c r="CF10" s="853"/>
      <c r="CG10" s="854"/>
      <c r="CH10" s="865" t="s">
        <v>591</v>
      </c>
      <c r="CI10" s="866"/>
      <c r="CJ10" s="866"/>
      <c r="CK10" s="866"/>
      <c r="CL10" s="867"/>
      <c r="CM10" s="865" t="s">
        <v>592</v>
      </c>
      <c r="CN10" s="866"/>
      <c r="CO10" s="866"/>
      <c r="CP10" s="866"/>
      <c r="CQ10" s="867"/>
      <c r="CR10" s="865" t="s">
        <v>594</v>
      </c>
      <c r="CS10" s="866"/>
      <c r="CT10" s="866"/>
      <c r="CU10" s="866"/>
      <c r="CV10" s="867"/>
      <c r="CW10" s="865" t="s">
        <v>593</v>
      </c>
      <c r="CX10" s="866"/>
      <c r="CY10" s="866"/>
      <c r="CZ10" s="866"/>
      <c r="DA10" s="867"/>
      <c r="DB10" s="865" t="s">
        <v>595</v>
      </c>
      <c r="DC10" s="866"/>
      <c r="DD10" s="866"/>
      <c r="DE10" s="866"/>
      <c r="DF10" s="867"/>
      <c r="DG10" s="865" t="s">
        <v>595</v>
      </c>
      <c r="DH10" s="866"/>
      <c r="DI10" s="866"/>
      <c r="DJ10" s="866"/>
      <c r="DK10" s="867"/>
      <c r="DL10" s="865">
        <v>10</v>
      </c>
      <c r="DM10" s="866"/>
      <c r="DN10" s="866"/>
      <c r="DO10" s="866"/>
      <c r="DP10" s="867"/>
      <c r="DQ10" s="865">
        <v>1</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39201</v>
      </c>
      <c r="R23" s="878"/>
      <c r="S23" s="878"/>
      <c r="T23" s="878"/>
      <c r="U23" s="878"/>
      <c r="V23" s="878">
        <v>36913</v>
      </c>
      <c r="W23" s="878"/>
      <c r="X23" s="878"/>
      <c r="Y23" s="878"/>
      <c r="Z23" s="878"/>
      <c r="AA23" s="878">
        <v>2288</v>
      </c>
      <c r="AB23" s="878"/>
      <c r="AC23" s="878"/>
      <c r="AD23" s="878"/>
      <c r="AE23" s="879"/>
      <c r="AF23" s="880">
        <v>1856</v>
      </c>
      <c r="AG23" s="878"/>
      <c r="AH23" s="878"/>
      <c r="AI23" s="878"/>
      <c r="AJ23" s="881"/>
      <c r="AK23" s="882"/>
      <c r="AL23" s="883"/>
      <c r="AM23" s="883"/>
      <c r="AN23" s="883"/>
      <c r="AO23" s="883"/>
      <c r="AP23" s="878">
        <v>35804</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375</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382</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407</v>
      </c>
      <c r="C28" s="816"/>
      <c r="D28" s="816"/>
      <c r="E28" s="816"/>
      <c r="F28" s="816"/>
      <c r="G28" s="816"/>
      <c r="H28" s="816"/>
      <c r="I28" s="816"/>
      <c r="J28" s="816"/>
      <c r="K28" s="816"/>
      <c r="L28" s="816"/>
      <c r="M28" s="816"/>
      <c r="N28" s="816"/>
      <c r="O28" s="816"/>
      <c r="P28" s="817"/>
      <c r="Q28" s="906">
        <v>9296</v>
      </c>
      <c r="R28" s="907"/>
      <c r="S28" s="907"/>
      <c r="T28" s="907"/>
      <c r="U28" s="907"/>
      <c r="V28" s="907">
        <v>9178</v>
      </c>
      <c r="W28" s="907"/>
      <c r="X28" s="907"/>
      <c r="Y28" s="907"/>
      <c r="Z28" s="907"/>
      <c r="AA28" s="907">
        <v>118</v>
      </c>
      <c r="AB28" s="907"/>
      <c r="AC28" s="907"/>
      <c r="AD28" s="907"/>
      <c r="AE28" s="908"/>
      <c r="AF28" s="909">
        <v>118</v>
      </c>
      <c r="AG28" s="907"/>
      <c r="AH28" s="907"/>
      <c r="AI28" s="907"/>
      <c r="AJ28" s="910"/>
      <c r="AK28" s="911">
        <v>703</v>
      </c>
      <c r="AL28" s="902"/>
      <c r="AM28" s="902"/>
      <c r="AN28" s="902"/>
      <c r="AO28" s="902"/>
      <c r="AP28" s="902">
        <v>92</v>
      </c>
      <c r="AQ28" s="902"/>
      <c r="AR28" s="902"/>
      <c r="AS28" s="902"/>
      <c r="AT28" s="902"/>
      <c r="AU28" s="902" t="s">
        <v>604</v>
      </c>
      <c r="AV28" s="902"/>
      <c r="AW28" s="902"/>
      <c r="AX28" s="902"/>
      <c r="AY28" s="902"/>
      <c r="AZ28" s="903" t="s">
        <v>608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408</v>
      </c>
      <c r="C29" s="840"/>
      <c r="D29" s="840"/>
      <c r="E29" s="840"/>
      <c r="F29" s="840"/>
      <c r="G29" s="840"/>
      <c r="H29" s="840"/>
      <c r="I29" s="840"/>
      <c r="J29" s="840"/>
      <c r="K29" s="840"/>
      <c r="L29" s="840"/>
      <c r="M29" s="840"/>
      <c r="N29" s="840"/>
      <c r="O29" s="840"/>
      <c r="P29" s="841"/>
      <c r="Q29" s="842">
        <v>1086</v>
      </c>
      <c r="R29" s="843"/>
      <c r="S29" s="843"/>
      <c r="T29" s="843"/>
      <c r="U29" s="843"/>
      <c r="V29" s="843">
        <v>1081</v>
      </c>
      <c r="W29" s="843"/>
      <c r="X29" s="843"/>
      <c r="Y29" s="843"/>
      <c r="Z29" s="843"/>
      <c r="AA29" s="843">
        <v>5</v>
      </c>
      <c r="AB29" s="843"/>
      <c r="AC29" s="843"/>
      <c r="AD29" s="843"/>
      <c r="AE29" s="844"/>
      <c r="AF29" s="845">
        <v>5</v>
      </c>
      <c r="AG29" s="846"/>
      <c r="AH29" s="846"/>
      <c r="AI29" s="846"/>
      <c r="AJ29" s="847"/>
      <c r="AK29" s="914">
        <v>265</v>
      </c>
      <c r="AL29" s="915"/>
      <c r="AM29" s="915"/>
      <c r="AN29" s="915"/>
      <c r="AO29" s="915"/>
      <c r="AP29" s="915" t="s">
        <v>604</v>
      </c>
      <c r="AQ29" s="915"/>
      <c r="AR29" s="915"/>
      <c r="AS29" s="915"/>
      <c r="AT29" s="915"/>
      <c r="AU29" s="915" t="s">
        <v>605</v>
      </c>
      <c r="AV29" s="915"/>
      <c r="AW29" s="915"/>
      <c r="AX29" s="915"/>
      <c r="AY29" s="915"/>
      <c r="AZ29" s="916" t="s">
        <v>605</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409</v>
      </c>
      <c r="C30" s="840"/>
      <c r="D30" s="840"/>
      <c r="E30" s="840"/>
      <c r="F30" s="840"/>
      <c r="G30" s="840"/>
      <c r="H30" s="840"/>
      <c r="I30" s="840"/>
      <c r="J30" s="840"/>
      <c r="K30" s="840"/>
      <c r="L30" s="840"/>
      <c r="M30" s="840"/>
      <c r="N30" s="840"/>
      <c r="O30" s="840"/>
      <c r="P30" s="841"/>
      <c r="Q30" s="842">
        <v>8822</v>
      </c>
      <c r="R30" s="843"/>
      <c r="S30" s="843"/>
      <c r="T30" s="843"/>
      <c r="U30" s="843"/>
      <c r="V30" s="843">
        <v>8752</v>
      </c>
      <c r="W30" s="843"/>
      <c r="X30" s="843"/>
      <c r="Y30" s="843"/>
      <c r="Z30" s="843"/>
      <c r="AA30" s="843">
        <v>69</v>
      </c>
      <c r="AB30" s="843"/>
      <c r="AC30" s="843"/>
      <c r="AD30" s="843"/>
      <c r="AE30" s="844"/>
      <c r="AF30" s="845">
        <v>69</v>
      </c>
      <c r="AG30" s="846"/>
      <c r="AH30" s="846"/>
      <c r="AI30" s="846"/>
      <c r="AJ30" s="847"/>
      <c r="AK30" s="914">
        <v>1304</v>
      </c>
      <c r="AL30" s="915"/>
      <c r="AM30" s="915"/>
      <c r="AN30" s="915"/>
      <c r="AO30" s="915"/>
      <c r="AP30" s="915" t="s">
        <v>605</v>
      </c>
      <c r="AQ30" s="915"/>
      <c r="AR30" s="915"/>
      <c r="AS30" s="915"/>
      <c r="AT30" s="915"/>
      <c r="AU30" s="915" t="s">
        <v>611</v>
      </c>
      <c r="AV30" s="915"/>
      <c r="AW30" s="915"/>
      <c r="AX30" s="915"/>
      <c r="AY30" s="915"/>
      <c r="AZ30" s="916" t="s">
        <v>604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410</v>
      </c>
      <c r="C31" s="840"/>
      <c r="D31" s="840"/>
      <c r="E31" s="840"/>
      <c r="F31" s="840"/>
      <c r="G31" s="840"/>
      <c r="H31" s="840"/>
      <c r="I31" s="840"/>
      <c r="J31" s="840"/>
      <c r="K31" s="840"/>
      <c r="L31" s="840"/>
      <c r="M31" s="840"/>
      <c r="N31" s="840"/>
      <c r="O31" s="840"/>
      <c r="P31" s="841"/>
      <c r="Q31" s="842">
        <v>1705</v>
      </c>
      <c r="R31" s="843"/>
      <c r="S31" s="843"/>
      <c r="T31" s="843"/>
      <c r="U31" s="843"/>
      <c r="V31" s="843">
        <v>1721</v>
      </c>
      <c r="W31" s="843"/>
      <c r="X31" s="843"/>
      <c r="Y31" s="843"/>
      <c r="Z31" s="843"/>
      <c r="AA31" s="843">
        <v>-16</v>
      </c>
      <c r="AB31" s="843"/>
      <c r="AC31" s="843"/>
      <c r="AD31" s="843"/>
      <c r="AE31" s="844"/>
      <c r="AF31" s="845">
        <v>1010</v>
      </c>
      <c r="AG31" s="846"/>
      <c r="AH31" s="846"/>
      <c r="AI31" s="846"/>
      <c r="AJ31" s="847"/>
      <c r="AK31" s="914">
        <v>5</v>
      </c>
      <c r="AL31" s="915"/>
      <c r="AM31" s="915"/>
      <c r="AN31" s="915"/>
      <c r="AO31" s="915"/>
      <c r="AP31" s="915">
        <v>3672</v>
      </c>
      <c r="AQ31" s="915"/>
      <c r="AR31" s="915"/>
      <c r="AS31" s="915"/>
      <c r="AT31" s="915"/>
      <c r="AU31" s="915">
        <v>129</v>
      </c>
      <c r="AV31" s="915"/>
      <c r="AW31" s="915"/>
      <c r="AX31" s="915"/>
      <c r="AY31" s="915"/>
      <c r="AZ31" s="916" t="s">
        <v>608</v>
      </c>
      <c r="BA31" s="916"/>
      <c r="BB31" s="916"/>
      <c r="BC31" s="916"/>
      <c r="BD31" s="916"/>
      <c r="BE31" s="912" t="s">
        <v>411</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412</v>
      </c>
      <c r="C32" s="840"/>
      <c r="D32" s="840"/>
      <c r="E32" s="840"/>
      <c r="F32" s="840"/>
      <c r="G32" s="840"/>
      <c r="H32" s="840"/>
      <c r="I32" s="840"/>
      <c r="J32" s="840"/>
      <c r="K32" s="840"/>
      <c r="L32" s="840"/>
      <c r="M32" s="840"/>
      <c r="N32" s="840"/>
      <c r="O32" s="840"/>
      <c r="P32" s="841"/>
      <c r="Q32" s="842">
        <v>7</v>
      </c>
      <c r="R32" s="843"/>
      <c r="S32" s="843"/>
      <c r="T32" s="843"/>
      <c r="U32" s="843"/>
      <c r="V32" s="843">
        <v>5</v>
      </c>
      <c r="W32" s="843"/>
      <c r="X32" s="843"/>
      <c r="Y32" s="843"/>
      <c r="Z32" s="843"/>
      <c r="AA32" s="843">
        <v>2</v>
      </c>
      <c r="AB32" s="843"/>
      <c r="AC32" s="843"/>
      <c r="AD32" s="843"/>
      <c r="AE32" s="844"/>
      <c r="AF32" s="845">
        <v>2</v>
      </c>
      <c r="AG32" s="846"/>
      <c r="AH32" s="846"/>
      <c r="AI32" s="846"/>
      <c r="AJ32" s="847"/>
      <c r="AK32" s="914">
        <v>2</v>
      </c>
      <c r="AL32" s="915"/>
      <c r="AM32" s="915"/>
      <c r="AN32" s="915"/>
      <c r="AO32" s="915"/>
      <c r="AP32" s="915" t="s">
        <v>604</v>
      </c>
      <c r="AQ32" s="915"/>
      <c r="AR32" s="915"/>
      <c r="AS32" s="915"/>
      <c r="AT32" s="915"/>
      <c r="AU32" s="915" t="s">
        <v>608</v>
      </c>
      <c r="AV32" s="915"/>
      <c r="AW32" s="915"/>
      <c r="AX32" s="915"/>
      <c r="AY32" s="915"/>
      <c r="AZ32" s="916" t="s">
        <v>612</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414</v>
      </c>
      <c r="C33" s="840"/>
      <c r="D33" s="840"/>
      <c r="E33" s="840"/>
      <c r="F33" s="840"/>
      <c r="G33" s="840"/>
      <c r="H33" s="840"/>
      <c r="I33" s="840"/>
      <c r="J33" s="840"/>
      <c r="K33" s="840"/>
      <c r="L33" s="840"/>
      <c r="M33" s="840"/>
      <c r="N33" s="840"/>
      <c r="O33" s="840"/>
      <c r="P33" s="841"/>
      <c r="Q33" s="842">
        <v>213</v>
      </c>
      <c r="R33" s="843"/>
      <c r="S33" s="843"/>
      <c r="T33" s="843"/>
      <c r="U33" s="843"/>
      <c r="V33" s="843">
        <v>184</v>
      </c>
      <c r="W33" s="843"/>
      <c r="X33" s="843"/>
      <c r="Y33" s="843"/>
      <c r="Z33" s="843"/>
      <c r="AA33" s="843">
        <v>29</v>
      </c>
      <c r="AB33" s="843"/>
      <c r="AC33" s="843"/>
      <c r="AD33" s="843"/>
      <c r="AE33" s="844"/>
      <c r="AF33" s="845">
        <v>29</v>
      </c>
      <c r="AG33" s="846"/>
      <c r="AH33" s="846"/>
      <c r="AI33" s="846"/>
      <c r="AJ33" s="847"/>
      <c r="AK33" s="914">
        <v>3</v>
      </c>
      <c r="AL33" s="915"/>
      <c r="AM33" s="915"/>
      <c r="AN33" s="915"/>
      <c r="AO33" s="915"/>
      <c r="AP33" s="915">
        <v>80</v>
      </c>
      <c r="AQ33" s="915"/>
      <c r="AR33" s="915"/>
      <c r="AS33" s="915"/>
      <c r="AT33" s="915"/>
      <c r="AU33" s="915" t="s">
        <v>608</v>
      </c>
      <c r="AV33" s="915"/>
      <c r="AW33" s="915"/>
      <c r="AX33" s="915"/>
      <c r="AY33" s="915"/>
      <c r="AZ33" s="916" t="s">
        <v>605</v>
      </c>
      <c r="BA33" s="916"/>
      <c r="BB33" s="916"/>
      <c r="BC33" s="916"/>
      <c r="BD33" s="916"/>
      <c r="BE33" s="912" t="s">
        <v>415</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416</v>
      </c>
      <c r="C34" s="840"/>
      <c r="D34" s="840"/>
      <c r="E34" s="840"/>
      <c r="F34" s="840"/>
      <c r="G34" s="840"/>
      <c r="H34" s="840"/>
      <c r="I34" s="840"/>
      <c r="J34" s="840"/>
      <c r="K34" s="840"/>
      <c r="L34" s="840"/>
      <c r="M34" s="840"/>
      <c r="N34" s="840"/>
      <c r="O34" s="840"/>
      <c r="P34" s="841"/>
      <c r="Q34" s="842">
        <v>35</v>
      </c>
      <c r="R34" s="843"/>
      <c r="S34" s="843"/>
      <c r="T34" s="843"/>
      <c r="U34" s="843"/>
      <c r="V34" s="843">
        <v>35</v>
      </c>
      <c r="W34" s="843"/>
      <c r="X34" s="843"/>
      <c r="Y34" s="843"/>
      <c r="Z34" s="843"/>
      <c r="AA34" s="843" t="s">
        <v>585</v>
      </c>
      <c r="AB34" s="843"/>
      <c r="AC34" s="843"/>
      <c r="AD34" s="843"/>
      <c r="AE34" s="844"/>
      <c r="AF34" s="845" t="s">
        <v>417</v>
      </c>
      <c r="AG34" s="846"/>
      <c r="AH34" s="846"/>
      <c r="AI34" s="846"/>
      <c r="AJ34" s="847"/>
      <c r="AK34" s="914">
        <v>26</v>
      </c>
      <c r="AL34" s="915"/>
      <c r="AM34" s="915"/>
      <c r="AN34" s="915"/>
      <c r="AO34" s="915"/>
      <c r="AP34" s="915">
        <v>101</v>
      </c>
      <c r="AQ34" s="915"/>
      <c r="AR34" s="915"/>
      <c r="AS34" s="915"/>
      <c r="AT34" s="915"/>
      <c r="AU34" s="915">
        <v>73</v>
      </c>
      <c r="AV34" s="915"/>
      <c r="AW34" s="915"/>
      <c r="AX34" s="915"/>
      <c r="AY34" s="915"/>
      <c r="AZ34" s="916" t="s">
        <v>608</v>
      </c>
      <c r="BA34" s="916"/>
      <c r="BB34" s="916"/>
      <c r="BC34" s="916"/>
      <c r="BD34" s="916"/>
      <c r="BE34" s="912" t="s">
        <v>413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418</v>
      </c>
      <c r="C35" s="840"/>
      <c r="D35" s="840"/>
      <c r="E35" s="840"/>
      <c r="F35" s="840"/>
      <c r="G35" s="840"/>
      <c r="H35" s="840"/>
      <c r="I35" s="840"/>
      <c r="J35" s="840"/>
      <c r="K35" s="840"/>
      <c r="L35" s="840"/>
      <c r="M35" s="840"/>
      <c r="N35" s="840"/>
      <c r="O35" s="840"/>
      <c r="P35" s="841"/>
      <c r="Q35" s="842">
        <v>18</v>
      </c>
      <c r="R35" s="843"/>
      <c r="S35" s="843"/>
      <c r="T35" s="843"/>
      <c r="U35" s="843"/>
      <c r="V35" s="843">
        <v>18</v>
      </c>
      <c r="W35" s="843"/>
      <c r="X35" s="843"/>
      <c r="Y35" s="843"/>
      <c r="Z35" s="843"/>
      <c r="AA35" s="843" t="s">
        <v>586</v>
      </c>
      <c r="AB35" s="843"/>
      <c r="AC35" s="843"/>
      <c r="AD35" s="843"/>
      <c r="AE35" s="844"/>
      <c r="AF35" s="845" t="s">
        <v>237</v>
      </c>
      <c r="AG35" s="846"/>
      <c r="AH35" s="846"/>
      <c r="AI35" s="846"/>
      <c r="AJ35" s="847"/>
      <c r="AK35" s="914">
        <v>18</v>
      </c>
      <c r="AL35" s="915"/>
      <c r="AM35" s="915"/>
      <c r="AN35" s="915"/>
      <c r="AO35" s="915"/>
      <c r="AP35" s="915" t="s">
        <v>608</v>
      </c>
      <c r="AQ35" s="915"/>
      <c r="AR35" s="915"/>
      <c r="AS35" s="915"/>
      <c r="AT35" s="915"/>
      <c r="AU35" s="915" t="s">
        <v>608</v>
      </c>
      <c r="AV35" s="915"/>
      <c r="AW35" s="915"/>
      <c r="AX35" s="915"/>
      <c r="AY35" s="915"/>
      <c r="AZ35" s="916" t="s">
        <v>608</v>
      </c>
      <c r="BA35" s="916"/>
      <c r="BB35" s="916"/>
      <c r="BC35" s="916"/>
      <c r="BD35" s="916"/>
      <c r="BE35" s="912" t="s">
        <v>413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419</v>
      </c>
      <c r="C36" s="840"/>
      <c r="D36" s="840"/>
      <c r="E36" s="840"/>
      <c r="F36" s="840"/>
      <c r="G36" s="840"/>
      <c r="H36" s="840"/>
      <c r="I36" s="840"/>
      <c r="J36" s="840"/>
      <c r="K36" s="840"/>
      <c r="L36" s="840"/>
      <c r="M36" s="840"/>
      <c r="N36" s="840"/>
      <c r="O36" s="840"/>
      <c r="P36" s="841"/>
      <c r="Q36" s="842">
        <v>2387</v>
      </c>
      <c r="R36" s="843"/>
      <c r="S36" s="843"/>
      <c r="T36" s="843"/>
      <c r="U36" s="843"/>
      <c r="V36" s="843">
        <v>2332</v>
      </c>
      <c r="W36" s="843"/>
      <c r="X36" s="843"/>
      <c r="Y36" s="843"/>
      <c r="Z36" s="843"/>
      <c r="AA36" s="843">
        <v>56</v>
      </c>
      <c r="AB36" s="843"/>
      <c r="AC36" s="843"/>
      <c r="AD36" s="843"/>
      <c r="AE36" s="844"/>
      <c r="AF36" s="845">
        <v>53</v>
      </c>
      <c r="AG36" s="846"/>
      <c r="AH36" s="846"/>
      <c r="AI36" s="846"/>
      <c r="AJ36" s="847"/>
      <c r="AK36" s="914">
        <v>806</v>
      </c>
      <c r="AL36" s="915"/>
      <c r="AM36" s="915"/>
      <c r="AN36" s="915"/>
      <c r="AO36" s="915"/>
      <c r="AP36" s="915">
        <v>12222</v>
      </c>
      <c r="AQ36" s="915"/>
      <c r="AR36" s="915"/>
      <c r="AS36" s="915"/>
      <c r="AT36" s="915"/>
      <c r="AU36" s="915">
        <v>8458</v>
      </c>
      <c r="AV36" s="915"/>
      <c r="AW36" s="915"/>
      <c r="AX36" s="915"/>
      <c r="AY36" s="915"/>
      <c r="AZ36" s="916" t="s">
        <v>608</v>
      </c>
      <c r="BA36" s="916"/>
      <c r="BB36" s="916"/>
      <c r="BC36" s="916"/>
      <c r="BD36" s="916"/>
      <c r="BE36" s="912" t="s">
        <v>415</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420</v>
      </c>
      <c r="C37" s="840"/>
      <c r="D37" s="840"/>
      <c r="E37" s="840"/>
      <c r="F37" s="840"/>
      <c r="G37" s="840"/>
      <c r="H37" s="840"/>
      <c r="I37" s="840"/>
      <c r="J37" s="840"/>
      <c r="K37" s="840"/>
      <c r="L37" s="840"/>
      <c r="M37" s="840"/>
      <c r="N37" s="840"/>
      <c r="O37" s="840"/>
      <c r="P37" s="841"/>
      <c r="Q37" s="842">
        <v>1153</v>
      </c>
      <c r="R37" s="843"/>
      <c r="S37" s="843"/>
      <c r="T37" s="843"/>
      <c r="U37" s="843"/>
      <c r="V37" s="843">
        <v>1121</v>
      </c>
      <c r="W37" s="843"/>
      <c r="X37" s="843"/>
      <c r="Y37" s="843"/>
      <c r="Z37" s="843"/>
      <c r="AA37" s="843">
        <v>32</v>
      </c>
      <c r="AB37" s="843"/>
      <c r="AC37" s="843"/>
      <c r="AD37" s="843"/>
      <c r="AE37" s="844"/>
      <c r="AF37" s="845">
        <v>32</v>
      </c>
      <c r="AG37" s="846"/>
      <c r="AH37" s="846"/>
      <c r="AI37" s="846"/>
      <c r="AJ37" s="847"/>
      <c r="AK37" s="914">
        <v>683</v>
      </c>
      <c r="AL37" s="915"/>
      <c r="AM37" s="915"/>
      <c r="AN37" s="915"/>
      <c r="AO37" s="915"/>
      <c r="AP37" s="915">
        <v>9182</v>
      </c>
      <c r="AQ37" s="915"/>
      <c r="AR37" s="915"/>
      <c r="AS37" s="915"/>
      <c r="AT37" s="915"/>
      <c r="AU37" s="915">
        <v>9154</v>
      </c>
      <c r="AV37" s="915"/>
      <c r="AW37" s="915"/>
      <c r="AX37" s="915"/>
      <c r="AY37" s="915"/>
      <c r="AZ37" s="916" t="s">
        <v>604</v>
      </c>
      <c r="BA37" s="916"/>
      <c r="BB37" s="916"/>
      <c r="BC37" s="916"/>
      <c r="BD37" s="916"/>
      <c r="BE37" s="912" t="s">
        <v>413</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421</v>
      </c>
      <c r="C38" s="840"/>
      <c r="D38" s="840"/>
      <c r="E38" s="840"/>
      <c r="F38" s="840"/>
      <c r="G38" s="840"/>
      <c r="H38" s="840"/>
      <c r="I38" s="840"/>
      <c r="J38" s="840"/>
      <c r="K38" s="840"/>
      <c r="L38" s="840"/>
      <c r="M38" s="840"/>
      <c r="N38" s="840"/>
      <c r="O38" s="840"/>
      <c r="P38" s="841"/>
      <c r="Q38" s="842">
        <v>27</v>
      </c>
      <c r="R38" s="843"/>
      <c r="S38" s="843"/>
      <c r="T38" s="843"/>
      <c r="U38" s="843"/>
      <c r="V38" s="843">
        <v>18</v>
      </c>
      <c r="W38" s="843"/>
      <c r="X38" s="843"/>
      <c r="Y38" s="843"/>
      <c r="Z38" s="843"/>
      <c r="AA38" s="843">
        <v>9</v>
      </c>
      <c r="AB38" s="843"/>
      <c r="AC38" s="843"/>
      <c r="AD38" s="843"/>
      <c r="AE38" s="844"/>
      <c r="AF38" s="845">
        <v>9</v>
      </c>
      <c r="AG38" s="846"/>
      <c r="AH38" s="846"/>
      <c r="AI38" s="846"/>
      <c r="AJ38" s="847"/>
      <c r="AK38" s="914">
        <v>23</v>
      </c>
      <c r="AL38" s="915"/>
      <c r="AM38" s="915"/>
      <c r="AN38" s="915"/>
      <c r="AO38" s="915"/>
      <c r="AP38" s="915">
        <v>110</v>
      </c>
      <c r="AQ38" s="915"/>
      <c r="AR38" s="915"/>
      <c r="AS38" s="915"/>
      <c r="AT38" s="915"/>
      <c r="AU38" s="915">
        <v>109</v>
      </c>
      <c r="AV38" s="915"/>
      <c r="AW38" s="915"/>
      <c r="AX38" s="915"/>
      <c r="AY38" s="915"/>
      <c r="AZ38" s="916" t="s">
        <v>608</v>
      </c>
      <c r="BA38" s="916"/>
      <c r="BB38" s="916"/>
      <c r="BC38" s="916"/>
      <c r="BD38" s="916"/>
      <c r="BE38" s="912" t="s">
        <v>413</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423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1327</v>
      </c>
      <c r="AG63" s="926"/>
      <c r="AH63" s="926"/>
      <c r="AI63" s="926"/>
      <c r="AJ63" s="927"/>
      <c r="AK63" s="928"/>
      <c r="AL63" s="923"/>
      <c r="AM63" s="923"/>
      <c r="AN63" s="923"/>
      <c r="AO63" s="923"/>
      <c r="AP63" s="926">
        <v>25459</v>
      </c>
      <c r="AQ63" s="926"/>
      <c r="AR63" s="926"/>
      <c r="AS63" s="926"/>
      <c r="AT63" s="926"/>
      <c r="AU63" s="926">
        <v>17922</v>
      </c>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425</v>
      </c>
      <c r="B66" s="825"/>
      <c r="C66" s="825"/>
      <c r="D66" s="825"/>
      <c r="E66" s="825"/>
      <c r="F66" s="825"/>
      <c r="G66" s="825"/>
      <c r="H66" s="825"/>
      <c r="I66" s="825"/>
      <c r="J66" s="825"/>
      <c r="K66" s="825"/>
      <c r="L66" s="825"/>
      <c r="M66" s="825"/>
      <c r="N66" s="825"/>
      <c r="O66" s="825"/>
      <c r="P66" s="826"/>
      <c r="Q66" s="801" t="s">
        <v>426</v>
      </c>
      <c r="R66" s="802"/>
      <c r="S66" s="802"/>
      <c r="T66" s="802"/>
      <c r="U66" s="803"/>
      <c r="V66" s="801" t="s">
        <v>427</v>
      </c>
      <c r="W66" s="802"/>
      <c r="X66" s="802"/>
      <c r="Y66" s="802"/>
      <c r="Z66" s="803"/>
      <c r="AA66" s="801" t="s">
        <v>401</v>
      </c>
      <c r="AB66" s="802"/>
      <c r="AC66" s="802"/>
      <c r="AD66" s="802"/>
      <c r="AE66" s="803"/>
      <c r="AF66" s="936" t="s">
        <v>402</v>
      </c>
      <c r="AG66" s="897"/>
      <c r="AH66" s="897"/>
      <c r="AI66" s="897"/>
      <c r="AJ66" s="937"/>
      <c r="AK66" s="801" t="s">
        <v>403</v>
      </c>
      <c r="AL66" s="825"/>
      <c r="AM66" s="825"/>
      <c r="AN66" s="825"/>
      <c r="AO66" s="826"/>
      <c r="AP66" s="801" t="s">
        <v>428</v>
      </c>
      <c r="AQ66" s="802"/>
      <c r="AR66" s="802"/>
      <c r="AS66" s="802"/>
      <c r="AT66" s="803"/>
      <c r="AU66" s="801" t="s">
        <v>429</v>
      </c>
      <c r="AV66" s="802"/>
      <c r="AW66" s="802"/>
      <c r="AX66" s="802"/>
      <c r="AY66" s="803"/>
      <c r="AZ66" s="801" t="s">
        <v>382</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598</v>
      </c>
      <c r="C68" s="954"/>
      <c r="D68" s="954"/>
      <c r="E68" s="954"/>
      <c r="F68" s="954"/>
      <c r="G68" s="954"/>
      <c r="H68" s="954"/>
      <c r="I68" s="954"/>
      <c r="J68" s="954"/>
      <c r="K68" s="954"/>
      <c r="L68" s="954"/>
      <c r="M68" s="954"/>
      <c r="N68" s="954"/>
      <c r="O68" s="954"/>
      <c r="P68" s="955"/>
      <c r="Q68" s="956">
        <v>2963</v>
      </c>
      <c r="R68" s="950"/>
      <c r="S68" s="950"/>
      <c r="T68" s="950"/>
      <c r="U68" s="950"/>
      <c r="V68" s="950">
        <v>2892</v>
      </c>
      <c r="W68" s="950"/>
      <c r="X68" s="950"/>
      <c r="Y68" s="950"/>
      <c r="Z68" s="950"/>
      <c r="AA68" s="950">
        <v>71</v>
      </c>
      <c r="AB68" s="950"/>
      <c r="AC68" s="950"/>
      <c r="AD68" s="950"/>
      <c r="AE68" s="950"/>
      <c r="AF68" s="950">
        <v>64</v>
      </c>
      <c r="AG68" s="950"/>
      <c r="AH68" s="950"/>
      <c r="AI68" s="950"/>
      <c r="AJ68" s="950"/>
      <c r="AK68" s="950">
        <v>37</v>
      </c>
      <c r="AL68" s="950"/>
      <c r="AM68" s="950"/>
      <c r="AN68" s="950"/>
      <c r="AO68" s="950"/>
      <c r="AP68" s="950">
        <v>1946</v>
      </c>
      <c r="AQ68" s="950"/>
      <c r="AR68" s="950"/>
      <c r="AS68" s="950"/>
      <c r="AT68" s="950"/>
      <c r="AU68" s="950">
        <v>1523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599</v>
      </c>
      <c r="C69" s="958"/>
      <c r="D69" s="958"/>
      <c r="E69" s="958"/>
      <c r="F69" s="958"/>
      <c r="G69" s="958"/>
      <c r="H69" s="958"/>
      <c r="I69" s="958"/>
      <c r="J69" s="958"/>
      <c r="K69" s="958"/>
      <c r="L69" s="958"/>
      <c r="M69" s="958"/>
      <c r="N69" s="958"/>
      <c r="O69" s="958"/>
      <c r="P69" s="959"/>
      <c r="Q69" s="960">
        <v>1</v>
      </c>
      <c r="R69" s="915"/>
      <c r="S69" s="915"/>
      <c r="T69" s="915"/>
      <c r="U69" s="915"/>
      <c r="V69" s="915">
        <v>1</v>
      </c>
      <c r="W69" s="915"/>
      <c r="X69" s="915"/>
      <c r="Y69" s="915"/>
      <c r="Z69" s="915"/>
      <c r="AA69" s="915">
        <v>0</v>
      </c>
      <c r="AB69" s="915"/>
      <c r="AC69" s="915"/>
      <c r="AD69" s="915"/>
      <c r="AE69" s="915"/>
      <c r="AF69" s="915">
        <v>0</v>
      </c>
      <c r="AG69" s="915"/>
      <c r="AH69" s="915"/>
      <c r="AI69" s="915"/>
      <c r="AJ69" s="915"/>
      <c r="AK69" s="915" t="s">
        <v>606</v>
      </c>
      <c r="AL69" s="915"/>
      <c r="AM69" s="915"/>
      <c r="AN69" s="915"/>
      <c r="AO69" s="915"/>
      <c r="AP69" s="915" t="s">
        <v>607</v>
      </c>
      <c r="AQ69" s="915"/>
      <c r="AR69" s="915"/>
      <c r="AS69" s="915"/>
      <c r="AT69" s="915"/>
      <c r="AU69" s="915" t="s">
        <v>606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600</v>
      </c>
      <c r="C70" s="958"/>
      <c r="D70" s="958"/>
      <c r="E70" s="958"/>
      <c r="F70" s="958"/>
      <c r="G70" s="958"/>
      <c r="H70" s="958"/>
      <c r="I70" s="958"/>
      <c r="J70" s="958"/>
      <c r="K70" s="958"/>
      <c r="L70" s="958"/>
      <c r="M70" s="958"/>
      <c r="N70" s="958"/>
      <c r="O70" s="958"/>
      <c r="P70" s="959"/>
      <c r="Q70" s="960">
        <v>5521</v>
      </c>
      <c r="R70" s="915"/>
      <c r="S70" s="915"/>
      <c r="T70" s="915"/>
      <c r="U70" s="915"/>
      <c r="V70" s="915">
        <v>4998</v>
      </c>
      <c r="W70" s="915"/>
      <c r="X70" s="915"/>
      <c r="Y70" s="915"/>
      <c r="Z70" s="915"/>
      <c r="AA70" s="915">
        <v>523</v>
      </c>
      <c r="AB70" s="915"/>
      <c r="AC70" s="915"/>
      <c r="AD70" s="915"/>
      <c r="AE70" s="915"/>
      <c r="AF70" s="915">
        <v>523</v>
      </c>
      <c r="AG70" s="915"/>
      <c r="AH70" s="915"/>
      <c r="AI70" s="915"/>
      <c r="AJ70" s="915"/>
      <c r="AK70" s="915">
        <v>750</v>
      </c>
      <c r="AL70" s="915"/>
      <c r="AM70" s="915"/>
      <c r="AN70" s="915"/>
      <c r="AO70" s="915"/>
      <c r="AP70" s="915" t="s">
        <v>605</v>
      </c>
      <c r="AQ70" s="915"/>
      <c r="AR70" s="915"/>
      <c r="AS70" s="915"/>
      <c r="AT70" s="915"/>
      <c r="AU70" s="915" t="s">
        <v>608</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602</v>
      </c>
      <c r="C71" s="958"/>
      <c r="D71" s="958"/>
      <c r="E71" s="958"/>
      <c r="F71" s="958"/>
      <c r="G71" s="958"/>
      <c r="H71" s="958"/>
      <c r="I71" s="958"/>
      <c r="J71" s="958"/>
      <c r="K71" s="958"/>
      <c r="L71" s="958"/>
      <c r="M71" s="958"/>
      <c r="N71" s="958"/>
      <c r="O71" s="958"/>
      <c r="P71" s="959"/>
      <c r="Q71" s="960">
        <v>95</v>
      </c>
      <c r="R71" s="915"/>
      <c r="S71" s="915"/>
      <c r="T71" s="915"/>
      <c r="U71" s="915"/>
      <c r="V71" s="915">
        <v>85</v>
      </c>
      <c r="W71" s="915"/>
      <c r="X71" s="915"/>
      <c r="Y71" s="915"/>
      <c r="Z71" s="915"/>
      <c r="AA71" s="915">
        <v>10</v>
      </c>
      <c r="AB71" s="915"/>
      <c r="AC71" s="915"/>
      <c r="AD71" s="915"/>
      <c r="AE71" s="915"/>
      <c r="AF71" s="915">
        <v>10</v>
      </c>
      <c r="AG71" s="915"/>
      <c r="AH71" s="915"/>
      <c r="AI71" s="915"/>
      <c r="AJ71" s="915"/>
      <c r="AK71" s="915" t="s">
        <v>609</v>
      </c>
      <c r="AL71" s="915"/>
      <c r="AM71" s="915"/>
      <c r="AN71" s="915"/>
      <c r="AO71" s="915"/>
      <c r="AP71" s="915" t="s">
        <v>607</v>
      </c>
      <c r="AQ71" s="915"/>
      <c r="AR71" s="915"/>
      <c r="AS71" s="915"/>
      <c r="AT71" s="915"/>
      <c r="AU71" s="915" t="s">
        <v>605</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603</v>
      </c>
      <c r="C72" s="958"/>
      <c r="D72" s="958"/>
      <c r="E72" s="958"/>
      <c r="F72" s="958"/>
      <c r="G72" s="958"/>
      <c r="H72" s="958"/>
      <c r="I72" s="958"/>
      <c r="J72" s="958"/>
      <c r="K72" s="958"/>
      <c r="L72" s="958"/>
      <c r="M72" s="958"/>
      <c r="N72" s="958"/>
      <c r="O72" s="958"/>
      <c r="P72" s="959"/>
      <c r="Q72" s="960">
        <v>244880</v>
      </c>
      <c r="R72" s="915"/>
      <c r="S72" s="915"/>
      <c r="T72" s="915"/>
      <c r="U72" s="915"/>
      <c r="V72" s="915">
        <v>239644</v>
      </c>
      <c r="W72" s="915"/>
      <c r="X72" s="915"/>
      <c r="Y72" s="915"/>
      <c r="Z72" s="915"/>
      <c r="AA72" s="915">
        <v>5236</v>
      </c>
      <c r="AB72" s="915"/>
      <c r="AC72" s="915"/>
      <c r="AD72" s="915"/>
      <c r="AE72" s="915"/>
      <c r="AF72" s="915">
        <v>5236</v>
      </c>
      <c r="AG72" s="915"/>
      <c r="AH72" s="915"/>
      <c r="AI72" s="915"/>
      <c r="AJ72" s="915"/>
      <c r="AK72" s="915">
        <v>1477</v>
      </c>
      <c r="AL72" s="915"/>
      <c r="AM72" s="915"/>
      <c r="AN72" s="915"/>
      <c r="AO72" s="915"/>
      <c r="AP72" s="915" t="s">
        <v>604</v>
      </c>
      <c r="AQ72" s="915"/>
      <c r="AR72" s="915"/>
      <c r="AS72" s="915"/>
      <c r="AT72" s="915"/>
      <c r="AU72" s="915" t="s">
        <v>604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601</v>
      </c>
      <c r="C73" s="958"/>
      <c r="D73" s="958"/>
      <c r="E73" s="958"/>
      <c r="F73" s="958"/>
      <c r="G73" s="958"/>
      <c r="H73" s="958"/>
      <c r="I73" s="958"/>
      <c r="J73" s="958"/>
      <c r="K73" s="958"/>
      <c r="L73" s="958"/>
      <c r="M73" s="958"/>
      <c r="N73" s="958"/>
      <c r="O73" s="958"/>
      <c r="P73" s="959"/>
      <c r="Q73" s="960">
        <v>188</v>
      </c>
      <c r="R73" s="915"/>
      <c r="S73" s="915"/>
      <c r="T73" s="915"/>
      <c r="U73" s="915"/>
      <c r="V73" s="915">
        <v>154</v>
      </c>
      <c r="W73" s="915"/>
      <c r="X73" s="915"/>
      <c r="Y73" s="915"/>
      <c r="Z73" s="915"/>
      <c r="AA73" s="915">
        <v>34</v>
      </c>
      <c r="AB73" s="915"/>
      <c r="AC73" s="915"/>
      <c r="AD73" s="915"/>
      <c r="AE73" s="915"/>
      <c r="AF73" s="915">
        <v>34</v>
      </c>
      <c r="AG73" s="915"/>
      <c r="AH73" s="915"/>
      <c r="AI73" s="915"/>
      <c r="AJ73" s="915"/>
      <c r="AK73" s="915">
        <v>40</v>
      </c>
      <c r="AL73" s="915"/>
      <c r="AM73" s="915"/>
      <c r="AN73" s="915"/>
      <c r="AO73" s="915"/>
      <c r="AP73" s="915" t="s">
        <v>610</v>
      </c>
      <c r="AQ73" s="915"/>
      <c r="AR73" s="915"/>
      <c r="AS73" s="915"/>
      <c r="AT73" s="915"/>
      <c r="AU73" s="915" t="s">
        <v>605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430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5868</v>
      </c>
      <c r="AG88" s="926"/>
      <c r="AH88" s="926"/>
      <c r="AI88" s="926"/>
      <c r="AJ88" s="926"/>
      <c r="AK88" s="923"/>
      <c r="AL88" s="923"/>
      <c r="AM88" s="923"/>
      <c r="AN88" s="923"/>
      <c r="AO88" s="923"/>
      <c r="AP88" s="926">
        <v>1946</v>
      </c>
      <c r="AQ88" s="926"/>
      <c r="AR88" s="926"/>
      <c r="AS88" s="926"/>
      <c r="AT88" s="926"/>
      <c r="AU88" s="926">
        <v>1523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431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211</v>
      </c>
      <c r="CS102" s="934"/>
      <c r="CT102" s="934"/>
      <c r="CU102" s="934"/>
      <c r="CV102" s="977"/>
      <c r="CW102" s="976" t="s">
        <v>613</v>
      </c>
      <c r="CX102" s="934"/>
      <c r="CY102" s="934"/>
      <c r="CZ102" s="934"/>
      <c r="DA102" s="977"/>
      <c r="DB102" s="976" t="s">
        <v>613</v>
      </c>
      <c r="DC102" s="934"/>
      <c r="DD102" s="934"/>
      <c r="DE102" s="934"/>
      <c r="DF102" s="977"/>
      <c r="DG102" s="976" t="s">
        <v>613</v>
      </c>
      <c r="DH102" s="934"/>
      <c r="DI102" s="934"/>
      <c r="DJ102" s="934"/>
      <c r="DK102" s="977"/>
      <c r="DL102" s="976">
        <v>10</v>
      </c>
      <c r="DM102" s="934"/>
      <c r="DN102" s="934"/>
      <c r="DO102" s="934"/>
      <c r="DP102" s="977"/>
      <c r="DQ102" s="976">
        <v>1</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439</v>
      </c>
      <c r="AB109" s="979"/>
      <c r="AC109" s="979"/>
      <c r="AD109" s="979"/>
      <c r="AE109" s="980"/>
      <c r="AF109" s="978" t="s">
        <v>312</v>
      </c>
      <c r="AG109" s="979"/>
      <c r="AH109" s="979"/>
      <c r="AI109" s="979"/>
      <c r="AJ109" s="980"/>
      <c r="AK109" s="978" t="s">
        <v>311</v>
      </c>
      <c r="AL109" s="979"/>
      <c r="AM109" s="979"/>
      <c r="AN109" s="979"/>
      <c r="AO109" s="980"/>
      <c r="AP109" s="978" t="s">
        <v>440</v>
      </c>
      <c r="AQ109" s="979"/>
      <c r="AR109" s="979"/>
      <c r="AS109" s="979"/>
      <c r="AT109" s="981"/>
      <c r="AU109" s="998" t="s">
        <v>438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439</v>
      </c>
      <c r="BR109" s="979"/>
      <c r="BS109" s="979"/>
      <c r="BT109" s="979"/>
      <c r="BU109" s="980"/>
      <c r="BV109" s="978" t="s">
        <v>312</v>
      </c>
      <c r="BW109" s="979"/>
      <c r="BX109" s="979"/>
      <c r="BY109" s="979"/>
      <c r="BZ109" s="980"/>
      <c r="CA109" s="978" t="s">
        <v>311</v>
      </c>
      <c r="CB109" s="979"/>
      <c r="CC109" s="979"/>
      <c r="CD109" s="979"/>
      <c r="CE109" s="980"/>
      <c r="CF109" s="999" t="s">
        <v>440</v>
      </c>
      <c r="CG109" s="999"/>
      <c r="CH109" s="999"/>
      <c r="CI109" s="999"/>
      <c r="CJ109" s="999"/>
      <c r="CK109" s="978" t="s">
        <v>441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439</v>
      </c>
      <c r="DH109" s="979"/>
      <c r="DI109" s="979"/>
      <c r="DJ109" s="979"/>
      <c r="DK109" s="980"/>
      <c r="DL109" s="978" t="s">
        <v>312</v>
      </c>
      <c r="DM109" s="979"/>
      <c r="DN109" s="979"/>
      <c r="DO109" s="979"/>
      <c r="DP109" s="980"/>
      <c r="DQ109" s="978" t="s">
        <v>311</v>
      </c>
      <c r="DR109" s="979"/>
      <c r="DS109" s="979"/>
      <c r="DT109" s="979"/>
      <c r="DU109" s="980"/>
      <c r="DV109" s="978" t="s">
        <v>440</v>
      </c>
      <c r="DW109" s="979"/>
      <c r="DX109" s="979"/>
      <c r="DY109" s="979"/>
      <c r="DZ109" s="981"/>
    </row>
    <row r="110" spans="1:131" s="247" customFormat="1" ht="26.25" customHeight="1" x14ac:dyDescent="0.15">
      <c r="A110" s="982" t="s">
        <v>442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3546073</v>
      </c>
      <c r="AB110" s="986"/>
      <c r="AC110" s="986"/>
      <c r="AD110" s="986"/>
      <c r="AE110" s="987"/>
      <c r="AF110" s="988">
        <v>3423359</v>
      </c>
      <c r="AG110" s="986"/>
      <c r="AH110" s="986"/>
      <c r="AI110" s="986"/>
      <c r="AJ110" s="987"/>
      <c r="AK110" s="988">
        <v>3335117</v>
      </c>
      <c r="AL110" s="986"/>
      <c r="AM110" s="986"/>
      <c r="AN110" s="986"/>
      <c r="AO110" s="987"/>
      <c r="AP110" s="989">
        <v>18.899999999999999</v>
      </c>
      <c r="AQ110" s="990"/>
      <c r="AR110" s="990"/>
      <c r="AS110" s="990"/>
      <c r="AT110" s="991"/>
      <c r="AU110" s="992" t="s">
        <v>73</v>
      </c>
      <c r="AV110" s="993"/>
      <c r="AW110" s="993"/>
      <c r="AX110" s="993"/>
      <c r="AY110" s="993"/>
      <c r="AZ110" s="1034" t="s">
        <v>443</v>
      </c>
      <c r="BA110" s="983"/>
      <c r="BB110" s="983"/>
      <c r="BC110" s="983"/>
      <c r="BD110" s="983"/>
      <c r="BE110" s="983"/>
      <c r="BF110" s="983"/>
      <c r="BG110" s="983"/>
      <c r="BH110" s="983"/>
      <c r="BI110" s="983"/>
      <c r="BJ110" s="983"/>
      <c r="BK110" s="983"/>
      <c r="BL110" s="983"/>
      <c r="BM110" s="983"/>
      <c r="BN110" s="983"/>
      <c r="BO110" s="983"/>
      <c r="BP110" s="984"/>
      <c r="BQ110" s="1020">
        <v>38597135</v>
      </c>
      <c r="BR110" s="1021"/>
      <c r="BS110" s="1021"/>
      <c r="BT110" s="1021"/>
      <c r="BU110" s="1021"/>
      <c r="BV110" s="1021">
        <v>35742107</v>
      </c>
      <c r="BW110" s="1021"/>
      <c r="BX110" s="1021"/>
      <c r="BY110" s="1021"/>
      <c r="BZ110" s="1021"/>
      <c r="CA110" s="1021">
        <v>35803828</v>
      </c>
      <c r="CB110" s="1021"/>
      <c r="CC110" s="1021"/>
      <c r="CD110" s="1021"/>
      <c r="CE110" s="1021"/>
      <c r="CF110" s="1035">
        <v>203</v>
      </c>
      <c r="CG110" s="1036"/>
      <c r="CH110" s="1036"/>
      <c r="CI110" s="1036"/>
      <c r="CJ110" s="1036"/>
      <c r="CK110" s="1037" t="s">
        <v>444</v>
      </c>
      <c r="CL110" s="1038"/>
      <c r="CM110" s="1017" t="s">
        <v>445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396</v>
      </c>
      <c r="DH110" s="1021"/>
      <c r="DI110" s="1021"/>
      <c r="DJ110" s="1021"/>
      <c r="DK110" s="1021"/>
      <c r="DL110" s="1021" t="s">
        <v>237</v>
      </c>
      <c r="DM110" s="1021"/>
      <c r="DN110" s="1021"/>
      <c r="DO110" s="1021"/>
      <c r="DP110" s="1021"/>
      <c r="DQ110" s="1021" t="s">
        <v>396</v>
      </c>
      <c r="DR110" s="1021"/>
      <c r="DS110" s="1021"/>
      <c r="DT110" s="1021"/>
      <c r="DU110" s="1021"/>
      <c r="DV110" s="1022" t="s">
        <v>237</v>
      </c>
      <c r="DW110" s="1022"/>
      <c r="DX110" s="1022"/>
      <c r="DY110" s="1022"/>
      <c r="DZ110" s="1023"/>
    </row>
    <row r="111" spans="1:131" s="247" customFormat="1" ht="26.25" customHeight="1" x14ac:dyDescent="0.15">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396</v>
      </c>
      <c r="AB111" s="1028"/>
      <c r="AC111" s="1028"/>
      <c r="AD111" s="1028"/>
      <c r="AE111" s="1029"/>
      <c r="AF111" s="1030" t="s">
        <v>396</v>
      </c>
      <c r="AG111" s="1028"/>
      <c r="AH111" s="1028"/>
      <c r="AI111" s="1028"/>
      <c r="AJ111" s="1029"/>
      <c r="AK111" s="1030" t="s">
        <v>237</v>
      </c>
      <c r="AL111" s="1028"/>
      <c r="AM111" s="1028"/>
      <c r="AN111" s="1028"/>
      <c r="AO111" s="1029"/>
      <c r="AP111" s="1031" t="s">
        <v>237</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t="s">
        <v>396</v>
      </c>
      <c r="BR111" s="1014"/>
      <c r="BS111" s="1014"/>
      <c r="BT111" s="1014"/>
      <c r="BU111" s="1014"/>
      <c r="BV111" s="1014" t="s">
        <v>396</v>
      </c>
      <c r="BW111" s="1014"/>
      <c r="BX111" s="1014"/>
      <c r="BY111" s="1014"/>
      <c r="BZ111" s="1014"/>
      <c r="CA111" s="1014" t="s">
        <v>237</v>
      </c>
      <c r="CB111" s="1014"/>
      <c r="CC111" s="1014"/>
      <c r="CD111" s="1014"/>
      <c r="CE111" s="1014"/>
      <c r="CF111" s="1008" t="s">
        <v>237</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396</v>
      </c>
      <c r="DH111" s="1014"/>
      <c r="DI111" s="1014"/>
      <c r="DJ111" s="1014"/>
      <c r="DK111" s="1014"/>
      <c r="DL111" s="1014" t="s">
        <v>396</v>
      </c>
      <c r="DM111" s="1014"/>
      <c r="DN111" s="1014"/>
      <c r="DO111" s="1014"/>
      <c r="DP111" s="1014"/>
      <c r="DQ111" s="1014" t="s">
        <v>237</v>
      </c>
      <c r="DR111" s="1014"/>
      <c r="DS111" s="1014"/>
      <c r="DT111" s="1014"/>
      <c r="DU111" s="1014"/>
      <c r="DV111" s="1015" t="s">
        <v>237</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237</v>
      </c>
      <c r="AB112" s="1053"/>
      <c r="AC112" s="1053"/>
      <c r="AD112" s="1053"/>
      <c r="AE112" s="1054"/>
      <c r="AF112" s="1055" t="s">
        <v>396</v>
      </c>
      <c r="AG112" s="1053"/>
      <c r="AH112" s="1053"/>
      <c r="AI112" s="1053"/>
      <c r="AJ112" s="1054"/>
      <c r="AK112" s="1055" t="s">
        <v>237</v>
      </c>
      <c r="AL112" s="1053"/>
      <c r="AM112" s="1053"/>
      <c r="AN112" s="1053"/>
      <c r="AO112" s="1054"/>
      <c r="AP112" s="1056" t="s">
        <v>396</v>
      </c>
      <c r="AQ112" s="1057"/>
      <c r="AR112" s="1057"/>
      <c r="AS112" s="1057"/>
      <c r="AT112" s="1058"/>
      <c r="AU112" s="994"/>
      <c r="AV112" s="995"/>
      <c r="AW112" s="995"/>
      <c r="AX112" s="995"/>
      <c r="AY112" s="995"/>
      <c r="AZ112" s="1043" t="s">
        <v>451</v>
      </c>
      <c r="BA112" s="1044"/>
      <c r="BB112" s="1044"/>
      <c r="BC112" s="1044"/>
      <c r="BD112" s="1044"/>
      <c r="BE112" s="1044"/>
      <c r="BF112" s="1044"/>
      <c r="BG112" s="1044"/>
      <c r="BH112" s="1044"/>
      <c r="BI112" s="1044"/>
      <c r="BJ112" s="1044"/>
      <c r="BK112" s="1044"/>
      <c r="BL112" s="1044"/>
      <c r="BM112" s="1044"/>
      <c r="BN112" s="1044"/>
      <c r="BO112" s="1044"/>
      <c r="BP112" s="1045"/>
      <c r="BQ112" s="1013">
        <v>18549427</v>
      </c>
      <c r="BR112" s="1014"/>
      <c r="BS112" s="1014"/>
      <c r="BT112" s="1014"/>
      <c r="BU112" s="1014"/>
      <c r="BV112" s="1014">
        <v>18194153</v>
      </c>
      <c r="BW112" s="1014"/>
      <c r="BX112" s="1014"/>
      <c r="BY112" s="1014"/>
      <c r="BZ112" s="1014"/>
      <c r="CA112" s="1014">
        <v>18082586</v>
      </c>
      <c r="CB112" s="1014"/>
      <c r="CC112" s="1014"/>
      <c r="CD112" s="1014"/>
      <c r="CE112" s="1014"/>
      <c r="CF112" s="1008">
        <v>102.5</v>
      </c>
      <c r="CG112" s="1009"/>
      <c r="CH112" s="1009"/>
      <c r="CI112" s="1009"/>
      <c r="CJ112" s="1009"/>
      <c r="CK112" s="1039"/>
      <c r="CL112" s="1040"/>
      <c r="CM112" s="1010" t="s">
        <v>452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396</v>
      </c>
      <c r="DH112" s="1014"/>
      <c r="DI112" s="1014"/>
      <c r="DJ112" s="1014"/>
      <c r="DK112" s="1014"/>
      <c r="DL112" s="1014" t="s">
        <v>237</v>
      </c>
      <c r="DM112" s="1014"/>
      <c r="DN112" s="1014"/>
      <c r="DO112" s="1014"/>
      <c r="DP112" s="1014"/>
      <c r="DQ112" s="1014" t="s">
        <v>237</v>
      </c>
      <c r="DR112" s="1014"/>
      <c r="DS112" s="1014"/>
      <c r="DT112" s="1014"/>
      <c r="DU112" s="1014"/>
      <c r="DV112" s="1015" t="s">
        <v>237</v>
      </c>
      <c r="DW112" s="1015"/>
      <c r="DX112" s="1015"/>
      <c r="DY112" s="1015"/>
      <c r="DZ112" s="1016"/>
    </row>
    <row r="113" spans="1:130" s="247" customFormat="1" ht="26.25" customHeight="1" x14ac:dyDescent="0.15">
      <c r="A113" s="1048"/>
      <c r="B113" s="1049"/>
      <c r="C113" s="1044" t="s">
        <v>453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1131400</v>
      </c>
      <c r="AB113" s="1028"/>
      <c r="AC113" s="1028"/>
      <c r="AD113" s="1028"/>
      <c r="AE113" s="1029"/>
      <c r="AF113" s="1030">
        <v>1187380</v>
      </c>
      <c r="AG113" s="1028"/>
      <c r="AH113" s="1028"/>
      <c r="AI113" s="1028"/>
      <c r="AJ113" s="1029"/>
      <c r="AK113" s="1030">
        <v>1243504</v>
      </c>
      <c r="AL113" s="1028"/>
      <c r="AM113" s="1028"/>
      <c r="AN113" s="1028"/>
      <c r="AO113" s="1029"/>
      <c r="AP113" s="1031">
        <v>7.1</v>
      </c>
      <c r="AQ113" s="1032"/>
      <c r="AR113" s="1032"/>
      <c r="AS113" s="1032"/>
      <c r="AT113" s="1033"/>
      <c r="AU113" s="994"/>
      <c r="AV113" s="995"/>
      <c r="AW113" s="995"/>
      <c r="AX113" s="995"/>
      <c r="AY113" s="995"/>
      <c r="AZ113" s="1043" t="s">
        <v>454</v>
      </c>
      <c r="BA113" s="1044"/>
      <c r="BB113" s="1044"/>
      <c r="BC113" s="1044"/>
      <c r="BD113" s="1044"/>
      <c r="BE113" s="1044"/>
      <c r="BF113" s="1044"/>
      <c r="BG113" s="1044"/>
      <c r="BH113" s="1044"/>
      <c r="BI113" s="1044"/>
      <c r="BJ113" s="1044"/>
      <c r="BK113" s="1044"/>
      <c r="BL113" s="1044"/>
      <c r="BM113" s="1044"/>
      <c r="BN113" s="1044"/>
      <c r="BO113" s="1044"/>
      <c r="BP113" s="1045"/>
      <c r="BQ113" s="1013">
        <v>1919445</v>
      </c>
      <c r="BR113" s="1014"/>
      <c r="BS113" s="1014"/>
      <c r="BT113" s="1014"/>
      <c r="BU113" s="1014"/>
      <c r="BV113" s="1014">
        <v>1734079</v>
      </c>
      <c r="BW113" s="1014"/>
      <c r="BX113" s="1014"/>
      <c r="BY113" s="1014"/>
      <c r="BZ113" s="1014"/>
      <c r="CA113" s="1014">
        <v>1523232</v>
      </c>
      <c r="CB113" s="1014"/>
      <c r="CC113" s="1014"/>
      <c r="CD113" s="1014"/>
      <c r="CE113" s="1014"/>
      <c r="CF113" s="1008">
        <v>8.6</v>
      </c>
      <c r="CG113" s="1009"/>
      <c r="CH113" s="1009"/>
      <c r="CI113" s="1009"/>
      <c r="CJ113" s="1009"/>
      <c r="CK113" s="1039"/>
      <c r="CL113" s="1040"/>
      <c r="CM113" s="1010" t="s">
        <v>455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237</v>
      </c>
      <c r="DH113" s="1053"/>
      <c r="DI113" s="1053"/>
      <c r="DJ113" s="1053"/>
      <c r="DK113" s="1054"/>
      <c r="DL113" s="1055" t="s">
        <v>396</v>
      </c>
      <c r="DM113" s="1053"/>
      <c r="DN113" s="1053"/>
      <c r="DO113" s="1053"/>
      <c r="DP113" s="1054"/>
      <c r="DQ113" s="1055" t="s">
        <v>237</v>
      </c>
      <c r="DR113" s="1053"/>
      <c r="DS113" s="1053"/>
      <c r="DT113" s="1053"/>
      <c r="DU113" s="1054"/>
      <c r="DV113" s="1056" t="s">
        <v>237</v>
      </c>
      <c r="DW113" s="1057"/>
      <c r="DX113" s="1057"/>
      <c r="DY113" s="1057"/>
      <c r="DZ113" s="1058"/>
    </row>
    <row r="114" spans="1:130" s="247" customFormat="1" ht="26.25" customHeight="1" x14ac:dyDescent="0.15">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218665</v>
      </c>
      <c r="AB114" s="1053"/>
      <c r="AC114" s="1053"/>
      <c r="AD114" s="1053"/>
      <c r="AE114" s="1054"/>
      <c r="AF114" s="1055">
        <v>252225</v>
      </c>
      <c r="AG114" s="1053"/>
      <c r="AH114" s="1053"/>
      <c r="AI114" s="1053"/>
      <c r="AJ114" s="1054"/>
      <c r="AK114" s="1055">
        <v>247207</v>
      </c>
      <c r="AL114" s="1053"/>
      <c r="AM114" s="1053"/>
      <c r="AN114" s="1053"/>
      <c r="AO114" s="1054"/>
      <c r="AP114" s="1056">
        <v>1.4</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5682476</v>
      </c>
      <c r="BR114" s="1014"/>
      <c r="BS114" s="1014"/>
      <c r="BT114" s="1014"/>
      <c r="BU114" s="1014"/>
      <c r="BV114" s="1014">
        <v>5292973</v>
      </c>
      <c r="BW114" s="1014"/>
      <c r="BX114" s="1014"/>
      <c r="BY114" s="1014"/>
      <c r="BZ114" s="1014"/>
      <c r="CA114" s="1014">
        <v>5301017</v>
      </c>
      <c r="CB114" s="1014"/>
      <c r="CC114" s="1014"/>
      <c r="CD114" s="1014"/>
      <c r="CE114" s="1014"/>
      <c r="CF114" s="1008">
        <v>30.1</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396</v>
      </c>
      <c r="DH114" s="1053"/>
      <c r="DI114" s="1053"/>
      <c r="DJ114" s="1053"/>
      <c r="DK114" s="1054"/>
      <c r="DL114" s="1055" t="s">
        <v>396</v>
      </c>
      <c r="DM114" s="1053"/>
      <c r="DN114" s="1053"/>
      <c r="DO114" s="1053"/>
      <c r="DP114" s="1054"/>
      <c r="DQ114" s="1055" t="s">
        <v>396</v>
      </c>
      <c r="DR114" s="1053"/>
      <c r="DS114" s="1053"/>
      <c r="DT114" s="1053"/>
      <c r="DU114" s="1054"/>
      <c r="DV114" s="1056" t="s">
        <v>237</v>
      </c>
      <c r="DW114" s="1057"/>
      <c r="DX114" s="1057"/>
      <c r="DY114" s="1057"/>
      <c r="DZ114" s="1058"/>
    </row>
    <row r="115" spans="1:130" s="247" customFormat="1" ht="26.25" customHeight="1" x14ac:dyDescent="0.15">
      <c r="A115" s="1048"/>
      <c r="B115" s="1049"/>
      <c r="C115" s="1044" t="s">
        <v>459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1018</v>
      </c>
      <c r="AB115" s="1028"/>
      <c r="AC115" s="1028"/>
      <c r="AD115" s="1028"/>
      <c r="AE115" s="1029"/>
      <c r="AF115" s="1030">
        <v>562</v>
      </c>
      <c r="AG115" s="1028"/>
      <c r="AH115" s="1028"/>
      <c r="AI115" s="1028"/>
      <c r="AJ115" s="1029"/>
      <c r="AK115" s="1030">
        <v>7467</v>
      </c>
      <c r="AL115" s="1028"/>
      <c r="AM115" s="1028"/>
      <c r="AN115" s="1028"/>
      <c r="AO115" s="1029"/>
      <c r="AP115" s="1031">
        <v>0</v>
      </c>
      <c r="AQ115" s="1032"/>
      <c r="AR115" s="1032"/>
      <c r="AS115" s="1032"/>
      <c r="AT115" s="1033"/>
      <c r="AU115" s="994"/>
      <c r="AV115" s="995"/>
      <c r="AW115" s="995"/>
      <c r="AX115" s="995"/>
      <c r="AY115" s="995"/>
      <c r="AZ115" s="1043" t="s">
        <v>460</v>
      </c>
      <c r="BA115" s="1044"/>
      <c r="BB115" s="1044"/>
      <c r="BC115" s="1044"/>
      <c r="BD115" s="1044"/>
      <c r="BE115" s="1044"/>
      <c r="BF115" s="1044"/>
      <c r="BG115" s="1044"/>
      <c r="BH115" s="1044"/>
      <c r="BI115" s="1044"/>
      <c r="BJ115" s="1044"/>
      <c r="BK115" s="1044"/>
      <c r="BL115" s="1044"/>
      <c r="BM115" s="1044"/>
      <c r="BN115" s="1044"/>
      <c r="BO115" s="1044"/>
      <c r="BP115" s="1045"/>
      <c r="BQ115" s="1013">
        <v>19667</v>
      </c>
      <c r="BR115" s="1014"/>
      <c r="BS115" s="1014"/>
      <c r="BT115" s="1014"/>
      <c r="BU115" s="1014"/>
      <c r="BV115" s="1014">
        <v>7808</v>
      </c>
      <c r="BW115" s="1014"/>
      <c r="BX115" s="1014"/>
      <c r="BY115" s="1014"/>
      <c r="BZ115" s="1014"/>
      <c r="CA115" s="1014">
        <v>18841</v>
      </c>
      <c r="CB115" s="1014"/>
      <c r="CC115" s="1014"/>
      <c r="CD115" s="1014"/>
      <c r="CE115" s="1014"/>
      <c r="CF115" s="1008">
        <v>0.1</v>
      </c>
      <c r="CG115" s="1009"/>
      <c r="CH115" s="1009"/>
      <c r="CI115" s="1009"/>
      <c r="CJ115" s="1009"/>
      <c r="CK115" s="1039"/>
      <c r="CL115" s="1040"/>
      <c r="CM115" s="1043" t="s">
        <v>461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237</v>
      </c>
      <c r="DH115" s="1053"/>
      <c r="DI115" s="1053"/>
      <c r="DJ115" s="1053"/>
      <c r="DK115" s="1054"/>
      <c r="DL115" s="1055" t="s">
        <v>237</v>
      </c>
      <c r="DM115" s="1053"/>
      <c r="DN115" s="1053"/>
      <c r="DO115" s="1053"/>
      <c r="DP115" s="1054"/>
      <c r="DQ115" s="1055" t="s">
        <v>237</v>
      </c>
      <c r="DR115" s="1053"/>
      <c r="DS115" s="1053"/>
      <c r="DT115" s="1053"/>
      <c r="DU115" s="1054"/>
      <c r="DV115" s="1056" t="s">
        <v>237</v>
      </c>
      <c r="DW115" s="1057"/>
      <c r="DX115" s="1057"/>
      <c r="DY115" s="1057"/>
      <c r="DZ115" s="1058"/>
    </row>
    <row r="116" spans="1:130" s="247" customFormat="1" ht="26.25" customHeight="1" x14ac:dyDescent="0.15">
      <c r="A116" s="1050"/>
      <c r="B116" s="1051"/>
      <c r="C116" s="1059" t="s">
        <v>462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396</v>
      </c>
      <c r="AB116" s="1053"/>
      <c r="AC116" s="1053"/>
      <c r="AD116" s="1053"/>
      <c r="AE116" s="1054"/>
      <c r="AF116" s="1055" t="s">
        <v>237</v>
      </c>
      <c r="AG116" s="1053"/>
      <c r="AH116" s="1053"/>
      <c r="AI116" s="1053"/>
      <c r="AJ116" s="1054"/>
      <c r="AK116" s="1055" t="s">
        <v>237</v>
      </c>
      <c r="AL116" s="1053"/>
      <c r="AM116" s="1053"/>
      <c r="AN116" s="1053"/>
      <c r="AO116" s="1054"/>
      <c r="AP116" s="1056" t="s">
        <v>237</v>
      </c>
      <c r="AQ116" s="1057"/>
      <c r="AR116" s="1057"/>
      <c r="AS116" s="1057"/>
      <c r="AT116" s="1058"/>
      <c r="AU116" s="994"/>
      <c r="AV116" s="995"/>
      <c r="AW116" s="995"/>
      <c r="AX116" s="995"/>
      <c r="AY116" s="995"/>
      <c r="AZ116" s="1061" t="s">
        <v>463</v>
      </c>
      <c r="BA116" s="1062"/>
      <c r="BB116" s="1062"/>
      <c r="BC116" s="1062"/>
      <c r="BD116" s="1062"/>
      <c r="BE116" s="1062"/>
      <c r="BF116" s="1062"/>
      <c r="BG116" s="1062"/>
      <c r="BH116" s="1062"/>
      <c r="BI116" s="1062"/>
      <c r="BJ116" s="1062"/>
      <c r="BK116" s="1062"/>
      <c r="BL116" s="1062"/>
      <c r="BM116" s="1062"/>
      <c r="BN116" s="1062"/>
      <c r="BO116" s="1062"/>
      <c r="BP116" s="1063"/>
      <c r="BQ116" s="1013" t="s">
        <v>396</v>
      </c>
      <c r="BR116" s="1014"/>
      <c r="BS116" s="1014"/>
      <c r="BT116" s="1014"/>
      <c r="BU116" s="1014"/>
      <c r="BV116" s="1014" t="s">
        <v>237</v>
      </c>
      <c r="BW116" s="1014"/>
      <c r="BX116" s="1014"/>
      <c r="BY116" s="1014"/>
      <c r="BZ116" s="1014"/>
      <c r="CA116" s="1014" t="s">
        <v>237</v>
      </c>
      <c r="CB116" s="1014"/>
      <c r="CC116" s="1014"/>
      <c r="CD116" s="1014"/>
      <c r="CE116" s="1014"/>
      <c r="CF116" s="1008" t="s">
        <v>237</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237</v>
      </c>
      <c r="DH116" s="1053"/>
      <c r="DI116" s="1053"/>
      <c r="DJ116" s="1053"/>
      <c r="DK116" s="1054"/>
      <c r="DL116" s="1055" t="s">
        <v>396</v>
      </c>
      <c r="DM116" s="1053"/>
      <c r="DN116" s="1053"/>
      <c r="DO116" s="1053"/>
      <c r="DP116" s="1054"/>
      <c r="DQ116" s="1055" t="s">
        <v>237</v>
      </c>
      <c r="DR116" s="1053"/>
      <c r="DS116" s="1053"/>
      <c r="DT116" s="1053"/>
      <c r="DU116" s="1054"/>
      <c r="DV116" s="1056" t="s">
        <v>237</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465</v>
      </c>
      <c r="Z117" s="980"/>
      <c r="AA117" s="1070">
        <v>4897156</v>
      </c>
      <c r="AB117" s="1071"/>
      <c r="AC117" s="1071"/>
      <c r="AD117" s="1071"/>
      <c r="AE117" s="1072"/>
      <c r="AF117" s="1073">
        <v>4863526</v>
      </c>
      <c r="AG117" s="1071"/>
      <c r="AH117" s="1071"/>
      <c r="AI117" s="1071"/>
      <c r="AJ117" s="1072"/>
      <c r="AK117" s="1073">
        <v>4833295</v>
      </c>
      <c r="AL117" s="1071"/>
      <c r="AM117" s="1071"/>
      <c r="AN117" s="1071"/>
      <c r="AO117" s="1072"/>
      <c r="AP117" s="1074"/>
      <c r="AQ117" s="1075"/>
      <c r="AR117" s="1075"/>
      <c r="AS117" s="1075"/>
      <c r="AT117" s="1076"/>
      <c r="AU117" s="994"/>
      <c r="AV117" s="995"/>
      <c r="AW117" s="995"/>
      <c r="AX117" s="995"/>
      <c r="AY117" s="995"/>
      <c r="AZ117" s="1061" t="s">
        <v>466</v>
      </c>
      <c r="BA117" s="1062"/>
      <c r="BB117" s="1062"/>
      <c r="BC117" s="1062"/>
      <c r="BD117" s="1062"/>
      <c r="BE117" s="1062"/>
      <c r="BF117" s="1062"/>
      <c r="BG117" s="1062"/>
      <c r="BH117" s="1062"/>
      <c r="BI117" s="1062"/>
      <c r="BJ117" s="1062"/>
      <c r="BK117" s="1062"/>
      <c r="BL117" s="1062"/>
      <c r="BM117" s="1062"/>
      <c r="BN117" s="1062"/>
      <c r="BO117" s="1062"/>
      <c r="BP117" s="1063"/>
      <c r="BQ117" s="1013" t="s">
        <v>237</v>
      </c>
      <c r="BR117" s="1014"/>
      <c r="BS117" s="1014"/>
      <c r="BT117" s="1014"/>
      <c r="BU117" s="1014"/>
      <c r="BV117" s="1014" t="s">
        <v>396</v>
      </c>
      <c r="BW117" s="1014"/>
      <c r="BX117" s="1014"/>
      <c r="BY117" s="1014"/>
      <c r="BZ117" s="1014"/>
      <c r="CA117" s="1014" t="s">
        <v>396</v>
      </c>
      <c r="CB117" s="1014"/>
      <c r="CC117" s="1014"/>
      <c r="CD117" s="1014"/>
      <c r="CE117" s="1014"/>
      <c r="CF117" s="1008" t="s">
        <v>396</v>
      </c>
      <c r="CG117" s="1009"/>
      <c r="CH117" s="1009"/>
      <c r="CI117" s="1009"/>
      <c r="CJ117" s="1009"/>
      <c r="CK117" s="1039"/>
      <c r="CL117" s="1040"/>
      <c r="CM117" s="1010" t="s">
        <v>467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237</v>
      </c>
      <c r="DH117" s="1053"/>
      <c r="DI117" s="1053"/>
      <c r="DJ117" s="1053"/>
      <c r="DK117" s="1054"/>
      <c r="DL117" s="1055" t="s">
        <v>237</v>
      </c>
      <c r="DM117" s="1053"/>
      <c r="DN117" s="1053"/>
      <c r="DO117" s="1053"/>
      <c r="DP117" s="1054"/>
      <c r="DQ117" s="1055" t="s">
        <v>237</v>
      </c>
      <c r="DR117" s="1053"/>
      <c r="DS117" s="1053"/>
      <c r="DT117" s="1053"/>
      <c r="DU117" s="1054"/>
      <c r="DV117" s="1056" t="s">
        <v>396</v>
      </c>
      <c r="DW117" s="1057"/>
      <c r="DX117" s="1057"/>
      <c r="DY117" s="1057"/>
      <c r="DZ117" s="1058"/>
    </row>
    <row r="118" spans="1:130" s="247" customFormat="1" ht="26.25" customHeight="1" x14ac:dyDescent="0.15">
      <c r="A118" s="998" t="s">
        <v>441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439</v>
      </c>
      <c r="AB118" s="979"/>
      <c r="AC118" s="979"/>
      <c r="AD118" s="979"/>
      <c r="AE118" s="980"/>
      <c r="AF118" s="978" t="s">
        <v>312</v>
      </c>
      <c r="AG118" s="979"/>
      <c r="AH118" s="979"/>
      <c r="AI118" s="979"/>
      <c r="AJ118" s="980"/>
      <c r="AK118" s="978" t="s">
        <v>311</v>
      </c>
      <c r="AL118" s="979"/>
      <c r="AM118" s="979"/>
      <c r="AN118" s="979"/>
      <c r="AO118" s="980"/>
      <c r="AP118" s="1065" t="s">
        <v>440</v>
      </c>
      <c r="AQ118" s="1066"/>
      <c r="AR118" s="1066"/>
      <c r="AS118" s="1066"/>
      <c r="AT118" s="1067"/>
      <c r="AU118" s="994"/>
      <c r="AV118" s="995"/>
      <c r="AW118" s="995"/>
      <c r="AX118" s="995"/>
      <c r="AY118" s="995"/>
      <c r="AZ118" s="1068" t="s">
        <v>468</v>
      </c>
      <c r="BA118" s="1059"/>
      <c r="BB118" s="1059"/>
      <c r="BC118" s="1059"/>
      <c r="BD118" s="1059"/>
      <c r="BE118" s="1059"/>
      <c r="BF118" s="1059"/>
      <c r="BG118" s="1059"/>
      <c r="BH118" s="1059"/>
      <c r="BI118" s="1059"/>
      <c r="BJ118" s="1059"/>
      <c r="BK118" s="1059"/>
      <c r="BL118" s="1059"/>
      <c r="BM118" s="1059"/>
      <c r="BN118" s="1059"/>
      <c r="BO118" s="1059"/>
      <c r="BP118" s="1060"/>
      <c r="BQ118" s="1091" t="s">
        <v>396</v>
      </c>
      <c r="BR118" s="1092"/>
      <c r="BS118" s="1092"/>
      <c r="BT118" s="1092"/>
      <c r="BU118" s="1092"/>
      <c r="BV118" s="1092" t="s">
        <v>396</v>
      </c>
      <c r="BW118" s="1092"/>
      <c r="BX118" s="1092"/>
      <c r="BY118" s="1092"/>
      <c r="BZ118" s="1092"/>
      <c r="CA118" s="1092" t="s">
        <v>396</v>
      </c>
      <c r="CB118" s="1092"/>
      <c r="CC118" s="1092"/>
      <c r="CD118" s="1092"/>
      <c r="CE118" s="1092"/>
      <c r="CF118" s="1008" t="s">
        <v>237</v>
      </c>
      <c r="CG118" s="1009"/>
      <c r="CH118" s="1009"/>
      <c r="CI118" s="1009"/>
      <c r="CJ118" s="1009"/>
      <c r="CK118" s="1039"/>
      <c r="CL118" s="1040"/>
      <c r="CM118" s="1010" t="s">
        <v>469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237</v>
      </c>
      <c r="DH118" s="1053"/>
      <c r="DI118" s="1053"/>
      <c r="DJ118" s="1053"/>
      <c r="DK118" s="1054"/>
      <c r="DL118" s="1055" t="s">
        <v>396</v>
      </c>
      <c r="DM118" s="1053"/>
      <c r="DN118" s="1053"/>
      <c r="DO118" s="1053"/>
      <c r="DP118" s="1054"/>
      <c r="DQ118" s="1055" t="s">
        <v>396</v>
      </c>
      <c r="DR118" s="1053"/>
      <c r="DS118" s="1053"/>
      <c r="DT118" s="1053"/>
      <c r="DU118" s="1054"/>
      <c r="DV118" s="1056" t="s">
        <v>396</v>
      </c>
      <c r="DW118" s="1057"/>
      <c r="DX118" s="1057"/>
      <c r="DY118" s="1057"/>
      <c r="DZ118" s="1058"/>
    </row>
    <row r="119" spans="1:130" s="247" customFormat="1" ht="26.25" customHeight="1" x14ac:dyDescent="0.15">
      <c r="A119" s="1152" t="s">
        <v>444</v>
      </c>
      <c r="B119" s="1038"/>
      <c r="C119" s="1017" t="s">
        <v>445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396</v>
      </c>
      <c r="AB119" s="986"/>
      <c r="AC119" s="986"/>
      <c r="AD119" s="986"/>
      <c r="AE119" s="987"/>
      <c r="AF119" s="988" t="s">
        <v>396</v>
      </c>
      <c r="AG119" s="986"/>
      <c r="AH119" s="986"/>
      <c r="AI119" s="986"/>
      <c r="AJ119" s="987"/>
      <c r="AK119" s="988" t="s">
        <v>396</v>
      </c>
      <c r="AL119" s="986"/>
      <c r="AM119" s="986"/>
      <c r="AN119" s="986"/>
      <c r="AO119" s="987"/>
      <c r="AP119" s="989" t="s">
        <v>237</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470</v>
      </c>
      <c r="BP119" s="1100"/>
      <c r="BQ119" s="1091">
        <v>64768150</v>
      </c>
      <c r="BR119" s="1092"/>
      <c r="BS119" s="1092"/>
      <c r="BT119" s="1092"/>
      <c r="BU119" s="1092"/>
      <c r="BV119" s="1092">
        <v>60971120</v>
      </c>
      <c r="BW119" s="1092"/>
      <c r="BX119" s="1092"/>
      <c r="BY119" s="1092"/>
      <c r="BZ119" s="1092"/>
      <c r="CA119" s="1092">
        <v>60729504</v>
      </c>
      <c r="CB119" s="1092"/>
      <c r="CC119" s="1092"/>
      <c r="CD119" s="1092"/>
      <c r="CE119" s="1092"/>
      <c r="CF119" s="1093"/>
      <c r="CG119" s="1094"/>
      <c r="CH119" s="1094"/>
      <c r="CI119" s="1094"/>
      <c r="CJ119" s="1095"/>
      <c r="CK119" s="1041"/>
      <c r="CL119" s="1042"/>
      <c r="CM119" s="1096" t="s">
        <v>471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237</v>
      </c>
      <c r="DH119" s="1078"/>
      <c r="DI119" s="1078"/>
      <c r="DJ119" s="1078"/>
      <c r="DK119" s="1079"/>
      <c r="DL119" s="1077" t="s">
        <v>396</v>
      </c>
      <c r="DM119" s="1078"/>
      <c r="DN119" s="1078"/>
      <c r="DO119" s="1078"/>
      <c r="DP119" s="1079"/>
      <c r="DQ119" s="1077" t="s">
        <v>396</v>
      </c>
      <c r="DR119" s="1078"/>
      <c r="DS119" s="1078"/>
      <c r="DT119" s="1078"/>
      <c r="DU119" s="1079"/>
      <c r="DV119" s="1080" t="s">
        <v>396</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396</v>
      </c>
      <c r="AB120" s="1053"/>
      <c r="AC120" s="1053"/>
      <c r="AD120" s="1053"/>
      <c r="AE120" s="1054"/>
      <c r="AF120" s="1055" t="s">
        <v>237</v>
      </c>
      <c r="AG120" s="1053"/>
      <c r="AH120" s="1053"/>
      <c r="AI120" s="1053"/>
      <c r="AJ120" s="1054"/>
      <c r="AK120" s="1055" t="s">
        <v>237</v>
      </c>
      <c r="AL120" s="1053"/>
      <c r="AM120" s="1053"/>
      <c r="AN120" s="1053"/>
      <c r="AO120" s="1054"/>
      <c r="AP120" s="1056" t="s">
        <v>237</v>
      </c>
      <c r="AQ120" s="1057"/>
      <c r="AR120" s="1057"/>
      <c r="AS120" s="1057"/>
      <c r="AT120" s="1058"/>
      <c r="AU120" s="1083" t="s">
        <v>472</v>
      </c>
      <c r="AV120" s="1084"/>
      <c r="AW120" s="1084"/>
      <c r="AX120" s="1084"/>
      <c r="AY120" s="1085"/>
      <c r="AZ120" s="1034" t="s">
        <v>473</v>
      </c>
      <c r="BA120" s="983"/>
      <c r="BB120" s="983"/>
      <c r="BC120" s="983"/>
      <c r="BD120" s="983"/>
      <c r="BE120" s="983"/>
      <c r="BF120" s="983"/>
      <c r="BG120" s="983"/>
      <c r="BH120" s="983"/>
      <c r="BI120" s="983"/>
      <c r="BJ120" s="983"/>
      <c r="BK120" s="983"/>
      <c r="BL120" s="983"/>
      <c r="BM120" s="983"/>
      <c r="BN120" s="983"/>
      <c r="BO120" s="983"/>
      <c r="BP120" s="984"/>
      <c r="BQ120" s="1020">
        <v>14848414</v>
      </c>
      <c r="BR120" s="1021"/>
      <c r="BS120" s="1021"/>
      <c r="BT120" s="1021"/>
      <c r="BU120" s="1021"/>
      <c r="BV120" s="1021">
        <v>12947090</v>
      </c>
      <c r="BW120" s="1021"/>
      <c r="BX120" s="1021"/>
      <c r="BY120" s="1021"/>
      <c r="BZ120" s="1021"/>
      <c r="CA120" s="1021">
        <v>10940525</v>
      </c>
      <c r="CB120" s="1021"/>
      <c r="CC120" s="1021"/>
      <c r="CD120" s="1021"/>
      <c r="CE120" s="1021"/>
      <c r="CF120" s="1035">
        <v>62</v>
      </c>
      <c r="CG120" s="1036"/>
      <c r="CH120" s="1036"/>
      <c r="CI120" s="1036"/>
      <c r="CJ120" s="1036"/>
      <c r="CK120" s="1101" t="s">
        <v>474</v>
      </c>
      <c r="CL120" s="1102"/>
      <c r="CM120" s="1102"/>
      <c r="CN120" s="1102"/>
      <c r="CO120" s="1103"/>
      <c r="CP120" s="1109" t="s">
        <v>475</v>
      </c>
      <c r="CQ120" s="1110"/>
      <c r="CR120" s="1110"/>
      <c r="CS120" s="1110"/>
      <c r="CT120" s="1110"/>
      <c r="CU120" s="1110"/>
      <c r="CV120" s="1110"/>
      <c r="CW120" s="1110"/>
      <c r="CX120" s="1110"/>
      <c r="CY120" s="1110"/>
      <c r="CZ120" s="1110"/>
      <c r="DA120" s="1110"/>
      <c r="DB120" s="1110"/>
      <c r="DC120" s="1110"/>
      <c r="DD120" s="1110"/>
      <c r="DE120" s="1110"/>
      <c r="DF120" s="1111"/>
      <c r="DG120" s="1020">
        <v>9994380</v>
      </c>
      <c r="DH120" s="1021"/>
      <c r="DI120" s="1021"/>
      <c r="DJ120" s="1021"/>
      <c r="DK120" s="1021"/>
      <c r="DL120" s="1021">
        <v>9566116</v>
      </c>
      <c r="DM120" s="1021"/>
      <c r="DN120" s="1021"/>
      <c r="DO120" s="1021"/>
      <c r="DP120" s="1021"/>
      <c r="DQ120" s="1021">
        <v>9153989</v>
      </c>
      <c r="DR120" s="1021"/>
      <c r="DS120" s="1021"/>
      <c r="DT120" s="1021"/>
      <c r="DU120" s="1021"/>
      <c r="DV120" s="1022">
        <v>51.9</v>
      </c>
      <c r="DW120" s="1022"/>
      <c r="DX120" s="1022"/>
      <c r="DY120" s="1022"/>
      <c r="DZ120" s="1023"/>
    </row>
    <row r="121" spans="1:130" s="247" customFormat="1" ht="26.25" customHeight="1" x14ac:dyDescent="0.15">
      <c r="A121" s="1153"/>
      <c r="B121" s="1040"/>
      <c r="C121" s="1061" t="s">
        <v>476</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396</v>
      </c>
      <c r="AB121" s="1053"/>
      <c r="AC121" s="1053"/>
      <c r="AD121" s="1053"/>
      <c r="AE121" s="1054"/>
      <c r="AF121" s="1055" t="s">
        <v>396</v>
      </c>
      <c r="AG121" s="1053"/>
      <c r="AH121" s="1053"/>
      <c r="AI121" s="1053"/>
      <c r="AJ121" s="1054"/>
      <c r="AK121" s="1055" t="s">
        <v>396</v>
      </c>
      <c r="AL121" s="1053"/>
      <c r="AM121" s="1053"/>
      <c r="AN121" s="1053"/>
      <c r="AO121" s="1054"/>
      <c r="AP121" s="1056" t="s">
        <v>237</v>
      </c>
      <c r="AQ121" s="1057"/>
      <c r="AR121" s="1057"/>
      <c r="AS121" s="1057"/>
      <c r="AT121" s="1058"/>
      <c r="AU121" s="1086"/>
      <c r="AV121" s="1087"/>
      <c r="AW121" s="1087"/>
      <c r="AX121" s="1087"/>
      <c r="AY121" s="1088"/>
      <c r="AZ121" s="1043" t="s">
        <v>477</v>
      </c>
      <c r="BA121" s="1044"/>
      <c r="BB121" s="1044"/>
      <c r="BC121" s="1044"/>
      <c r="BD121" s="1044"/>
      <c r="BE121" s="1044"/>
      <c r="BF121" s="1044"/>
      <c r="BG121" s="1044"/>
      <c r="BH121" s="1044"/>
      <c r="BI121" s="1044"/>
      <c r="BJ121" s="1044"/>
      <c r="BK121" s="1044"/>
      <c r="BL121" s="1044"/>
      <c r="BM121" s="1044"/>
      <c r="BN121" s="1044"/>
      <c r="BO121" s="1044"/>
      <c r="BP121" s="1045"/>
      <c r="BQ121" s="1013">
        <v>3251410</v>
      </c>
      <c r="BR121" s="1014"/>
      <c r="BS121" s="1014"/>
      <c r="BT121" s="1014"/>
      <c r="BU121" s="1014"/>
      <c r="BV121" s="1014">
        <v>3514655</v>
      </c>
      <c r="BW121" s="1014"/>
      <c r="BX121" s="1014"/>
      <c r="BY121" s="1014"/>
      <c r="BZ121" s="1014"/>
      <c r="CA121" s="1014">
        <v>3276773</v>
      </c>
      <c r="CB121" s="1014"/>
      <c r="CC121" s="1014"/>
      <c r="CD121" s="1014"/>
      <c r="CE121" s="1014"/>
      <c r="CF121" s="1008">
        <v>18.600000000000001</v>
      </c>
      <c r="CG121" s="1009"/>
      <c r="CH121" s="1009"/>
      <c r="CI121" s="1009"/>
      <c r="CJ121" s="1009"/>
      <c r="CK121" s="1104"/>
      <c r="CL121" s="1105"/>
      <c r="CM121" s="1105"/>
      <c r="CN121" s="1105"/>
      <c r="CO121" s="1106"/>
      <c r="CP121" s="1114" t="s">
        <v>478</v>
      </c>
      <c r="CQ121" s="1115"/>
      <c r="CR121" s="1115"/>
      <c r="CS121" s="1115"/>
      <c r="CT121" s="1115"/>
      <c r="CU121" s="1115"/>
      <c r="CV121" s="1115"/>
      <c r="CW121" s="1115"/>
      <c r="CX121" s="1115"/>
      <c r="CY121" s="1115"/>
      <c r="CZ121" s="1115"/>
      <c r="DA121" s="1115"/>
      <c r="DB121" s="1115"/>
      <c r="DC121" s="1115"/>
      <c r="DD121" s="1115"/>
      <c r="DE121" s="1115"/>
      <c r="DF121" s="1116"/>
      <c r="DG121" s="1013">
        <v>8220731</v>
      </c>
      <c r="DH121" s="1014"/>
      <c r="DI121" s="1014"/>
      <c r="DJ121" s="1014"/>
      <c r="DK121" s="1014"/>
      <c r="DL121" s="1014">
        <v>8274614</v>
      </c>
      <c r="DM121" s="1014"/>
      <c r="DN121" s="1014"/>
      <c r="DO121" s="1014"/>
      <c r="DP121" s="1014"/>
      <c r="DQ121" s="1014">
        <v>8457745</v>
      </c>
      <c r="DR121" s="1014"/>
      <c r="DS121" s="1014"/>
      <c r="DT121" s="1014"/>
      <c r="DU121" s="1014"/>
      <c r="DV121" s="1015">
        <v>48</v>
      </c>
      <c r="DW121" s="1015"/>
      <c r="DX121" s="1015"/>
      <c r="DY121" s="1015"/>
      <c r="DZ121" s="1016"/>
    </row>
    <row r="122" spans="1:130" s="247" customFormat="1" ht="26.25" customHeight="1" x14ac:dyDescent="0.15">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396</v>
      </c>
      <c r="AB122" s="1053"/>
      <c r="AC122" s="1053"/>
      <c r="AD122" s="1053"/>
      <c r="AE122" s="1054"/>
      <c r="AF122" s="1055" t="s">
        <v>237</v>
      </c>
      <c r="AG122" s="1053"/>
      <c r="AH122" s="1053"/>
      <c r="AI122" s="1053"/>
      <c r="AJ122" s="1054"/>
      <c r="AK122" s="1055" t="s">
        <v>237</v>
      </c>
      <c r="AL122" s="1053"/>
      <c r="AM122" s="1053"/>
      <c r="AN122" s="1053"/>
      <c r="AO122" s="1054"/>
      <c r="AP122" s="1056" t="s">
        <v>396</v>
      </c>
      <c r="AQ122" s="1057"/>
      <c r="AR122" s="1057"/>
      <c r="AS122" s="1057"/>
      <c r="AT122" s="1058"/>
      <c r="AU122" s="1086"/>
      <c r="AV122" s="1087"/>
      <c r="AW122" s="1087"/>
      <c r="AX122" s="1087"/>
      <c r="AY122" s="1088"/>
      <c r="AZ122" s="1068" t="s">
        <v>479</v>
      </c>
      <c r="BA122" s="1059"/>
      <c r="BB122" s="1059"/>
      <c r="BC122" s="1059"/>
      <c r="BD122" s="1059"/>
      <c r="BE122" s="1059"/>
      <c r="BF122" s="1059"/>
      <c r="BG122" s="1059"/>
      <c r="BH122" s="1059"/>
      <c r="BI122" s="1059"/>
      <c r="BJ122" s="1059"/>
      <c r="BK122" s="1059"/>
      <c r="BL122" s="1059"/>
      <c r="BM122" s="1059"/>
      <c r="BN122" s="1059"/>
      <c r="BO122" s="1059"/>
      <c r="BP122" s="1060"/>
      <c r="BQ122" s="1091">
        <v>41807172</v>
      </c>
      <c r="BR122" s="1092"/>
      <c r="BS122" s="1092"/>
      <c r="BT122" s="1092"/>
      <c r="BU122" s="1092"/>
      <c r="BV122" s="1092">
        <v>40538662</v>
      </c>
      <c r="BW122" s="1092"/>
      <c r="BX122" s="1092"/>
      <c r="BY122" s="1092"/>
      <c r="BZ122" s="1092"/>
      <c r="CA122" s="1092">
        <v>40880030</v>
      </c>
      <c r="CB122" s="1092"/>
      <c r="CC122" s="1092"/>
      <c r="CD122" s="1092"/>
      <c r="CE122" s="1092"/>
      <c r="CF122" s="1112">
        <v>231.8</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52493</v>
      </c>
      <c r="DH122" s="1014"/>
      <c r="DI122" s="1014"/>
      <c r="DJ122" s="1014"/>
      <c r="DK122" s="1014"/>
      <c r="DL122" s="1014">
        <v>97033</v>
      </c>
      <c r="DM122" s="1014"/>
      <c r="DN122" s="1014"/>
      <c r="DO122" s="1014"/>
      <c r="DP122" s="1014"/>
      <c r="DQ122" s="1014">
        <v>241988</v>
      </c>
      <c r="DR122" s="1014"/>
      <c r="DS122" s="1014"/>
      <c r="DT122" s="1014"/>
      <c r="DU122" s="1014"/>
      <c r="DV122" s="1015">
        <v>1.4</v>
      </c>
      <c r="DW122" s="1015"/>
      <c r="DX122" s="1015"/>
      <c r="DY122" s="1015"/>
      <c r="DZ122" s="1016"/>
    </row>
    <row r="123" spans="1:130" s="247" customFormat="1" ht="26.25" customHeight="1" x14ac:dyDescent="0.15">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396</v>
      </c>
      <c r="AB123" s="1053"/>
      <c r="AC123" s="1053"/>
      <c r="AD123" s="1053"/>
      <c r="AE123" s="1054"/>
      <c r="AF123" s="1055" t="s">
        <v>396</v>
      </c>
      <c r="AG123" s="1053"/>
      <c r="AH123" s="1053"/>
      <c r="AI123" s="1053"/>
      <c r="AJ123" s="1054"/>
      <c r="AK123" s="1055" t="s">
        <v>396</v>
      </c>
      <c r="AL123" s="1053"/>
      <c r="AM123" s="1053"/>
      <c r="AN123" s="1053"/>
      <c r="AO123" s="1054"/>
      <c r="AP123" s="1056" t="s">
        <v>237</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480</v>
      </c>
      <c r="BP123" s="1100"/>
      <c r="BQ123" s="1159">
        <v>59906996</v>
      </c>
      <c r="BR123" s="1160"/>
      <c r="BS123" s="1160"/>
      <c r="BT123" s="1160"/>
      <c r="BU123" s="1160"/>
      <c r="BV123" s="1160">
        <v>57000407</v>
      </c>
      <c r="BW123" s="1160"/>
      <c r="BX123" s="1160"/>
      <c r="BY123" s="1160"/>
      <c r="BZ123" s="1160"/>
      <c r="CA123" s="1160">
        <v>55097328</v>
      </c>
      <c r="CB123" s="1160"/>
      <c r="CC123" s="1160"/>
      <c r="CD123" s="1160"/>
      <c r="CE123" s="1160"/>
      <c r="CF123" s="1093"/>
      <c r="CG123" s="1094"/>
      <c r="CH123" s="1094"/>
      <c r="CI123" s="1094"/>
      <c r="CJ123" s="1095"/>
      <c r="CK123" s="1104"/>
      <c r="CL123" s="1105"/>
      <c r="CM123" s="1105"/>
      <c r="CN123" s="1105"/>
      <c r="CO123" s="1106"/>
      <c r="CP123" s="1114" t="s">
        <v>421</v>
      </c>
      <c r="CQ123" s="1115"/>
      <c r="CR123" s="1115"/>
      <c r="CS123" s="1115"/>
      <c r="CT123" s="1115"/>
      <c r="CU123" s="1115"/>
      <c r="CV123" s="1115"/>
      <c r="CW123" s="1115"/>
      <c r="CX123" s="1115"/>
      <c r="CY123" s="1115"/>
      <c r="CZ123" s="1115"/>
      <c r="DA123" s="1115"/>
      <c r="DB123" s="1115"/>
      <c r="DC123" s="1115"/>
      <c r="DD123" s="1115"/>
      <c r="DE123" s="1115"/>
      <c r="DF123" s="1116"/>
      <c r="DG123" s="1052">
        <v>118317</v>
      </c>
      <c r="DH123" s="1053"/>
      <c r="DI123" s="1053"/>
      <c r="DJ123" s="1053"/>
      <c r="DK123" s="1054"/>
      <c r="DL123" s="1055">
        <v>113754</v>
      </c>
      <c r="DM123" s="1053"/>
      <c r="DN123" s="1053"/>
      <c r="DO123" s="1053"/>
      <c r="DP123" s="1054"/>
      <c r="DQ123" s="1055">
        <v>108542</v>
      </c>
      <c r="DR123" s="1053"/>
      <c r="DS123" s="1053"/>
      <c r="DT123" s="1053"/>
      <c r="DU123" s="1054"/>
      <c r="DV123" s="1056">
        <v>0.6</v>
      </c>
      <c r="DW123" s="1057"/>
      <c r="DX123" s="1057"/>
      <c r="DY123" s="1057"/>
      <c r="DZ123" s="1058"/>
    </row>
    <row r="124" spans="1:130" s="247" customFormat="1" ht="26.25" customHeight="1" thickBot="1" x14ac:dyDescent="0.2">
      <c r="A124" s="1153"/>
      <c r="B124" s="1040"/>
      <c r="C124" s="1010" t="s">
        <v>467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396</v>
      </c>
      <c r="AB124" s="1053"/>
      <c r="AC124" s="1053"/>
      <c r="AD124" s="1053"/>
      <c r="AE124" s="1054"/>
      <c r="AF124" s="1055" t="s">
        <v>237</v>
      </c>
      <c r="AG124" s="1053"/>
      <c r="AH124" s="1053"/>
      <c r="AI124" s="1053"/>
      <c r="AJ124" s="1054"/>
      <c r="AK124" s="1055" t="s">
        <v>396</v>
      </c>
      <c r="AL124" s="1053"/>
      <c r="AM124" s="1053"/>
      <c r="AN124" s="1053"/>
      <c r="AO124" s="1054"/>
      <c r="AP124" s="1056" t="s">
        <v>237</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26.7</v>
      </c>
      <c r="BR124" s="1122"/>
      <c r="BS124" s="1122"/>
      <c r="BT124" s="1122"/>
      <c r="BU124" s="1122"/>
      <c r="BV124" s="1122">
        <v>22.1</v>
      </c>
      <c r="BW124" s="1122"/>
      <c r="BX124" s="1122"/>
      <c r="BY124" s="1122"/>
      <c r="BZ124" s="1122"/>
      <c r="CA124" s="1122">
        <v>31.9</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v>163506</v>
      </c>
      <c r="DH124" s="1078"/>
      <c r="DI124" s="1078"/>
      <c r="DJ124" s="1078"/>
      <c r="DK124" s="1079"/>
      <c r="DL124" s="1077">
        <v>142636</v>
      </c>
      <c r="DM124" s="1078"/>
      <c r="DN124" s="1078"/>
      <c r="DO124" s="1078"/>
      <c r="DP124" s="1079"/>
      <c r="DQ124" s="1077">
        <v>120322</v>
      </c>
      <c r="DR124" s="1078"/>
      <c r="DS124" s="1078"/>
      <c r="DT124" s="1078"/>
      <c r="DU124" s="1079"/>
      <c r="DV124" s="1080">
        <v>0.7</v>
      </c>
      <c r="DW124" s="1081"/>
      <c r="DX124" s="1081"/>
      <c r="DY124" s="1081"/>
      <c r="DZ124" s="1082"/>
    </row>
    <row r="125" spans="1:130" s="247" customFormat="1" ht="26.25" customHeight="1" x14ac:dyDescent="0.15">
      <c r="A125" s="1153"/>
      <c r="B125" s="1040"/>
      <c r="C125" s="1010" t="s">
        <v>469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237</v>
      </c>
      <c r="AB125" s="1053"/>
      <c r="AC125" s="1053"/>
      <c r="AD125" s="1053"/>
      <c r="AE125" s="1054"/>
      <c r="AF125" s="1055" t="s">
        <v>237</v>
      </c>
      <c r="AG125" s="1053"/>
      <c r="AH125" s="1053"/>
      <c r="AI125" s="1053"/>
      <c r="AJ125" s="1054"/>
      <c r="AK125" s="1055" t="s">
        <v>396</v>
      </c>
      <c r="AL125" s="1053"/>
      <c r="AM125" s="1053"/>
      <c r="AN125" s="1053"/>
      <c r="AO125" s="1054"/>
      <c r="AP125" s="1056" t="s">
        <v>237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237</v>
      </c>
      <c r="DH125" s="1021"/>
      <c r="DI125" s="1021"/>
      <c r="DJ125" s="1021"/>
      <c r="DK125" s="1021"/>
      <c r="DL125" s="1021" t="s">
        <v>396</v>
      </c>
      <c r="DM125" s="1021"/>
      <c r="DN125" s="1021"/>
      <c r="DO125" s="1021"/>
      <c r="DP125" s="1021"/>
      <c r="DQ125" s="1021" t="s">
        <v>396</v>
      </c>
      <c r="DR125" s="1021"/>
      <c r="DS125" s="1021"/>
      <c r="DT125" s="1021"/>
      <c r="DU125" s="1021"/>
      <c r="DV125" s="1022" t="s">
        <v>396</v>
      </c>
      <c r="DW125" s="1022"/>
      <c r="DX125" s="1022"/>
      <c r="DY125" s="1022"/>
      <c r="DZ125" s="1023"/>
    </row>
    <row r="126" spans="1:130" s="247" customFormat="1" ht="26.25" customHeight="1" thickBot="1" x14ac:dyDescent="0.2">
      <c r="A126" s="1153"/>
      <c r="B126" s="1040"/>
      <c r="C126" s="1010" t="s">
        <v>471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396</v>
      </c>
      <c r="AB126" s="1053"/>
      <c r="AC126" s="1053"/>
      <c r="AD126" s="1053"/>
      <c r="AE126" s="1054"/>
      <c r="AF126" s="1055" t="s">
        <v>396</v>
      </c>
      <c r="AG126" s="1053"/>
      <c r="AH126" s="1053"/>
      <c r="AI126" s="1053"/>
      <c r="AJ126" s="1054"/>
      <c r="AK126" s="1055" t="s">
        <v>396</v>
      </c>
      <c r="AL126" s="1053"/>
      <c r="AM126" s="1053"/>
      <c r="AN126" s="1053"/>
      <c r="AO126" s="1054"/>
      <c r="AP126" s="1056" t="s">
        <v>237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237</v>
      </c>
      <c r="DH126" s="1014"/>
      <c r="DI126" s="1014"/>
      <c r="DJ126" s="1014"/>
      <c r="DK126" s="1014"/>
      <c r="DL126" s="1014" t="s">
        <v>237</v>
      </c>
      <c r="DM126" s="1014"/>
      <c r="DN126" s="1014"/>
      <c r="DO126" s="1014"/>
      <c r="DP126" s="1014"/>
      <c r="DQ126" s="1014" t="s">
        <v>396</v>
      </c>
      <c r="DR126" s="1014"/>
      <c r="DS126" s="1014"/>
      <c r="DT126" s="1014"/>
      <c r="DU126" s="1014"/>
      <c r="DV126" s="1015" t="s">
        <v>237</v>
      </c>
      <c r="DW126" s="1015"/>
      <c r="DX126" s="1015"/>
      <c r="DY126" s="1015"/>
      <c r="DZ126" s="1016"/>
    </row>
    <row r="127" spans="1:130" s="247"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1018</v>
      </c>
      <c r="AB127" s="1053"/>
      <c r="AC127" s="1053"/>
      <c r="AD127" s="1053"/>
      <c r="AE127" s="1054"/>
      <c r="AF127" s="1055">
        <v>562</v>
      </c>
      <c r="AG127" s="1053"/>
      <c r="AH127" s="1053"/>
      <c r="AI127" s="1053"/>
      <c r="AJ127" s="1054"/>
      <c r="AK127" s="1055">
        <v>7467</v>
      </c>
      <c r="AL127" s="1053"/>
      <c r="AM127" s="1053"/>
      <c r="AN127" s="1053"/>
      <c r="AO127" s="1054"/>
      <c r="AP127" s="1056">
        <v>0</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396</v>
      </c>
      <c r="DH127" s="1014"/>
      <c r="DI127" s="1014"/>
      <c r="DJ127" s="1014"/>
      <c r="DK127" s="1014"/>
      <c r="DL127" s="1014" t="s">
        <v>396</v>
      </c>
      <c r="DM127" s="1014"/>
      <c r="DN127" s="1014"/>
      <c r="DO127" s="1014"/>
      <c r="DP127" s="1014"/>
      <c r="DQ127" s="1014" t="s">
        <v>237</v>
      </c>
      <c r="DR127" s="1014"/>
      <c r="DS127" s="1014"/>
      <c r="DT127" s="1014"/>
      <c r="DU127" s="1014"/>
      <c r="DV127" s="1015" t="s">
        <v>396</v>
      </c>
      <c r="DW127" s="1015"/>
      <c r="DX127" s="1015"/>
      <c r="DY127" s="1015"/>
      <c r="DZ127" s="1016"/>
    </row>
    <row r="128" spans="1:130" s="247"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427874</v>
      </c>
      <c r="AB128" s="1142"/>
      <c r="AC128" s="1142"/>
      <c r="AD128" s="1142"/>
      <c r="AE128" s="1143"/>
      <c r="AF128" s="1144">
        <v>391654</v>
      </c>
      <c r="AG128" s="1142"/>
      <c r="AH128" s="1142"/>
      <c r="AI128" s="1142"/>
      <c r="AJ128" s="1143"/>
      <c r="AK128" s="1144">
        <v>396476</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237</v>
      </c>
      <c r="BG128" s="1149"/>
      <c r="BH128" s="1149"/>
      <c r="BI128" s="1149"/>
      <c r="BJ128" s="1149"/>
      <c r="BK128" s="1149"/>
      <c r="BL128" s="1150"/>
      <c r="BM128" s="1148">
        <v>12.38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v>19667</v>
      </c>
      <c r="DH128" s="1134"/>
      <c r="DI128" s="1134"/>
      <c r="DJ128" s="1134"/>
      <c r="DK128" s="1134"/>
      <c r="DL128" s="1134">
        <v>7808</v>
      </c>
      <c r="DM128" s="1134"/>
      <c r="DN128" s="1134"/>
      <c r="DO128" s="1134"/>
      <c r="DP128" s="1134"/>
      <c r="DQ128" s="1134">
        <v>18841</v>
      </c>
      <c r="DR128" s="1134"/>
      <c r="DS128" s="1134"/>
      <c r="DT128" s="1134"/>
      <c r="DU128" s="1134"/>
      <c r="DV128" s="1135">
        <v>0.1</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21517188</v>
      </c>
      <c r="AB129" s="1053"/>
      <c r="AC129" s="1053"/>
      <c r="AD129" s="1053"/>
      <c r="AE129" s="1054"/>
      <c r="AF129" s="1055">
        <v>21414164</v>
      </c>
      <c r="AG129" s="1053"/>
      <c r="AH129" s="1053"/>
      <c r="AI129" s="1053"/>
      <c r="AJ129" s="1054"/>
      <c r="AK129" s="1055">
        <v>21196843</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237</v>
      </c>
      <c r="BG129" s="1163"/>
      <c r="BH129" s="1163"/>
      <c r="BI129" s="1163"/>
      <c r="BJ129" s="1163"/>
      <c r="BK129" s="1163"/>
      <c r="BL129" s="1164"/>
      <c r="BM129" s="1162">
        <v>17.38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3315200</v>
      </c>
      <c r="AB130" s="1053"/>
      <c r="AC130" s="1053"/>
      <c r="AD130" s="1053"/>
      <c r="AE130" s="1054"/>
      <c r="AF130" s="1055">
        <v>3459076</v>
      </c>
      <c r="AG130" s="1053"/>
      <c r="AH130" s="1053"/>
      <c r="AI130" s="1053"/>
      <c r="AJ130" s="1054"/>
      <c r="AK130" s="1055">
        <v>3560782</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5.6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18201988</v>
      </c>
      <c r="AB131" s="1078"/>
      <c r="AC131" s="1078"/>
      <c r="AD131" s="1078"/>
      <c r="AE131" s="1079"/>
      <c r="AF131" s="1077">
        <v>17955088</v>
      </c>
      <c r="AG131" s="1078"/>
      <c r="AH131" s="1078"/>
      <c r="AI131" s="1078"/>
      <c r="AJ131" s="1079"/>
      <c r="AK131" s="1077">
        <v>17636061</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v>31.9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6.3404173210000003</v>
      </c>
      <c r="AB132" s="1194"/>
      <c r="AC132" s="1194"/>
      <c r="AD132" s="1194"/>
      <c r="AE132" s="1195"/>
      <c r="AF132" s="1196">
        <v>5.6407186640000004</v>
      </c>
      <c r="AG132" s="1194"/>
      <c r="AH132" s="1194"/>
      <c r="AI132" s="1194"/>
      <c r="AJ132" s="1195"/>
      <c r="AK132" s="1196">
        <v>4.967303802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5.9</v>
      </c>
      <c r="AB133" s="1177"/>
      <c r="AC133" s="1177"/>
      <c r="AD133" s="1177"/>
      <c r="AE133" s="1178"/>
      <c r="AF133" s="1176">
        <v>5.9</v>
      </c>
      <c r="AG133" s="1177"/>
      <c r="AH133" s="1177"/>
      <c r="AI133" s="1177"/>
      <c r="AJ133" s="1178"/>
      <c r="AK133" s="1176">
        <v>5.6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tgjz0jOG89vaZK/xX0Y9PlXp4RbfEFpS0D+XS8uEcBjKw9CMYjTOiJXLOU9RgmyxlB5YumF/Y8x+fYgHCDlqw==" saltValue="YVKI2hUifFWutHovLPwG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IjiOgg60vxz+B+rSmkfHSDs69EOxBEnzdJKuI/GubjpYLwzrpKLR4rl8mo9SPuc+/BYRKK7ciM+tHxDxUQC9w==" saltValue="UgQMOMxJIOE5xEoDVUAp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F+wMmCOXEyBOpznXHIq+INc+23EG4me4YOBI7FCupR+Y6KY8RkM+O6mW0BTIaH8pmDdn0qJNVVSxw3Qr5jUVw==" saltValue="YbLVuhiHPgIiUGAplCYr6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5291768</v>
      </c>
      <c r="AP9" s="313">
        <v>68856</v>
      </c>
      <c r="AQ9" s="314">
        <v>63299</v>
      </c>
      <c r="AR9" s="315">
        <v>8.8000000000000007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670971</v>
      </c>
      <c r="AP10" s="316">
        <v>8731</v>
      </c>
      <c r="AQ10" s="317">
        <v>6012</v>
      </c>
      <c r="AR10" s="318">
        <v>45.2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827888</v>
      </c>
      <c r="AP11" s="316">
        <v>10772</v>
      </c>
      <c r="AQ11" s="317">
        <v>6006</v>
      </c>
      <c r="AR11" s="318">
        <v>79.400000000000006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t="s">
        <v>518</v>
      </c>
      <c r="AP12" s="316" t="s">
        <v>518</v>
      </c>
      <c r="AQ12" s="317">
        <v>1513</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519</v>
      </c>
      <c r="AL13" s="1217"/>
      <c r="AM13" s="1217"/>
      <c r="AN13" s="1218"/>
      <c r="AO13" s="316" t="s">
        <v>518</v>
      </c>
      <c r="AP13" s="316" t="s">
        <v>518</v>
      </c>
      <c r="AQ13" s="317">
        <v>6</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299200</v>
      </c>
      <c r="AP14" s="316">
        <v>3893</v>
      </c>
      <c r="AQ14" s="317">
        <v>2299</v>
      </c>
      <c r="AR14" s="318">
        <v>69.3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295509</v>
      </c>
      <c r="AP15" s="316">
        <v>3845</v>
      </c>
      <c r="AQ15" s="317">
        <v>1728</v>
      </c>
      <c r="AR15" s="318">
        <v>122.5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-466530</v>
      </c>
      <c r="AP16" s="316">
        <v>-6070</v>
      </c>
      <c r="AQ16" s="317">
        <v>-4986</v>
      </c>
      <c r="AR16" s="318">
        <v>21.7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6918806</v>
      </c>
      <c r="AP17" s="316">
        <v>90026</v>
      </c>
      <c r="AQ17" s="317">
        <v>75877</v>
      </c>
      <c r="AR17" s="318">
        <v>18.600000000000001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8.41</v>
      </c>
      <c r="AP21" s="329">
        <v>7.41</v>
      </c>
      <c r="AQ21" s="330">
        <v>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99.3</v>
      </c>
      <c r="AP22" s="334">
        <v>98.4</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3335117</v>
      </c>
      <c r="AP32" s="343">
        <v>43396</v>
      </c>
      <c r="AQ32" s="344">
        <v>39476</v>
      </c>
      <c r="AR32" s="345">
        <v>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518</v>
      </c>
      <c r="AP34" s="343" t="s">
        <v>518</v>
      </c>
      <c r="AQ34" s="344">
        <v>57</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1243504</v>
      </c>
      <c r="AP35" s="343">
        <v>16180</v>
      </c>
      <c r="AQ35" s="344">
        <v>13586</v>
      </c>
      <c r="AR35" s="345">
        <v>19.100000000000001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247207</v>
      </c>
      <c r="AP36" s="343">
        <v>3217</v>
      </c>
      <c r="AQ36" s="344">
        <v>1761</v>
      </c>
      <c r="AR36" s="345">
        <v>82.7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v>7467</v>
      </c>
      <c r="AP37" s="343">
        <v>97</v>
      </c>
      <c r="AQ37" s="344">
        <v>609</v>
      </c>
      <c r="AR37" s="345">
        <v>-84.1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518</v>
      </c>
      <c r="AP38" s="346" t="s">
        <v>518</v>
      </c>
      <c r="AQ38" s="347">
        <v>1</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-396476</v>
      </c>
      <c r="AP39" s="343">
        <v>-5159</v>
      </c>
      <c r="AQ39" s="344">
        <v>-5546</v>
      </c>
      <c r="AR39" s="345">
        <v>-7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-3560782</v>
      </c>
      <c r="AP40" s="343">
        <v>-46332</v>
      </c>
      <c r="AQ40" s="344">
        <v>-36890</v>
      </c>
      <c r="AR40" s="345">
        <v>25.6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876037</v>
      </c>
      <c r="AP41" s="343">
        <v>11399</v>
      </c>
      <c r="AQ41" s="344">
        <v>13053</v>
      </c>
      <c r="AR41" s="345">
        <v>-12.7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6557447</v>
      </c>
      <c r="AN51" s="365">
        <v>81095</v>
      </c>
      <c r="AO51" s="366">
        <v>13.4</v>
      </c>
      <c r="AP51" s="367">
        <v>54227</v>
      </c>
      <c r="AQ51" s="368">
        <v>-18.2</v>
      </c>
      <c r="AR51" s="369">
        <v>31.6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4130079</v>
      </c>
      <c r="AN52" s="373">
        <v>51076</v>
      </c>
      <c r="AO52" s="374">
        <v>42.2</v>
      </c>
      <c r="AP52" s="375">
        <v>29694</v>
      </c>
      <c r="AQ52" s="376">
        <v>-6.7</v>
      </c>
      <c r="AR52" s="377">
        <v>48.9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3073064</v>
      </c>
      <c r="AN53" s="365">
        <v>38438</v>
      </c>
      <c r="AO53" s="366">
        <v>-52.6</v>
      </c>
      <c r="AP53" s="367">
        <v>57295</v>
      </c>
      <c r="AQ53" s="368">
        <v>5.7</v>
      </c>
      <c r="AR53" s="369">
        <v>-58.3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2191694</v>
      </c>
      <c r="AN54" s="373">
        <v>27414</v>
      </c>
      <c r="AO54" s="374">
        <v>-46.3</v>
      </c>
      <c r="AP54" s="375">
        <v>32771</v>
      </c>
      <c r="AQ54" s="376">
        <v>10.4</v>
      </c>
      <c r="AR54" s="377">
        <v>-56.7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2020416</v>
      </c>
      <c r="AN55" s="365">
        <v>25584</v>
      </c>
      <c r="AO55" s="366">
        <v>-33.4</v>
      </c>
      <c r="AP55" s="367">
        <v>54110</v>
      </c>
      <c r="AQ55" s="368">
        <v>-5.6</v>
      </c>
      <c r="AR55" s="369">
        <v>-27.8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1444168</v>
      </c>
      <c r="AN56" s="373">
        <v>18287</v>
      </c>
      <c r="AO56" s="374">
        <v>-33.299999999999997</v>
      </c>
      <c r="AP56" s="375">
        <v>30620</v>
      </c>
      <c r="AQ56" s="376">
        <v>-6.6</v>
      </c>
      <c r="AR56" s="377">
        <v>-26.7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2717127</v>
      </c>
      <c r="AN57" s="365">
        <v>34907</v>
      </c>
      <c r="AO57" s="366">
        <v>36.4</v>
      </c>
      <c r="AP57" s="367">
        <v>54684</v>
      </c>
      <c r="AQ57" s="368">
        <v>1.1000000000000001</v>
      </c>
      <c r="AR57" s="369">
        <v>35.299999999999997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2253821</v>
      </c>
      <c r="AN58" s="373">
        <v>28955</v>
      </c>
      <c r="AO58" s="374">
        <v>58.3</v>
      </c>
      <c r="AP58" s="375">
        <v>32829</v>
      </c>
      <c r="AQ58" s="376">
        <v>7.2</v>
      </c>
      <c r="AR58" s="377">
        <v>51.1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5133486</v>
      </c>
      <c r="AN59" s="365">
        <v>66796</v>
      </c>
      <c r="AO59" s="366">
        <v>91.4</v>
      </c>
      <c r="AP59" s="367">
        <v>62383</v>
      </c>
      <c r="AQ59" s="368">
        <v>14.1</v>
      </c>
      <c r="AR59" s="369">
        <v>77.3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2937545</v>
      </c>
      <c r="AN60" s="373">
        <v>38223</v>
      </c>
      <c r="AO60" s="374">
        <v>32</v>
      </c>
      <c r="AP60" s="375">
        <v>35325</v>
      </c>
      <c r="AQ60" s="376">
        <v>7.6</v>
      </c>
      <c r="AR60" s="377">
        <v>24.4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3900308</v>
      </c>
      <c r="AN61" s="380">
        <v>49364</v>
      </c>
      <c r="AO61" s="381">
        <v>11</v>
      </c>
      <c r="AP61" s="382">
        <v>56540</v>
      </c>
      <c r="AQ61" s="383">
        <v>-0.6</v>
      </c>
      <c r="AR61" s="369">
        <v>11.6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2591461</v>
      </c>
      <c r="AN62" s="373">
        <v>32791</v>
      </c>
      <c r="AO62" s="374">
        <v>10.6</v>
      </c>
      <c r="AP62" s="375">
        <v>32248</v>
      </c>
      <c r="AQ62" s="376">
        <v>2.4</v>
      </c>
      <c r="AR62" s="377">
        <v>8.1999999999999993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VGZM3GjsICC3x3mEaHZ07St6qkdznrTWk9LXGT/MGktrpxzMWAXPKL5NFV3wMGxNWegLWzyXl0sRfUXW7/Yeg==" saltValue="vMxaxJm6eoj4yiDEiam1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T4hisyFMOfU3lS2SuA/sJvrkWEY55t4A2MEq9vcdOYV3xiRT8h4Znnlp+R87uGYE3qVkVMTaDASsldpacwkGrQ==" saltValue="1j2qwenPCguBaaiKoEAid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InUcXViwIIgp2xaoyEzt+GmZJbsIfBooKk7fBYYsLUBNeKyiHryb1T0eONS+rObHZsQBEF8Lq/47jTVyobC/ww==" saltValue="SCLHZVL1k4Ye+CuY3LTXA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23.54</v>
      </c>
      <c r="G47" s="12">
        <v>30.27</v>
      </c>
      <c r="H47" s="12">
        <v>30.47</v>
      </c>
      <c r="I47" s="12">
        <v>31.23</v>
      </c>
      <c r="J47" s="13">
        <v>25.93</v>
      </c>
    </row>
    <row r="48" spans="2:10" ht="57.75" customHeight="1" x14ac:dyDescent="0.15">
      <c r="B48" s="14"/>
      <c r="C48" s="1238" t="s">
        <v>4</v>
      </c>
      <c r="D48" s="1238"/>
      <c r="E48" s="1239"/>
      <c r="F48" s="15">
        <v>10.32</v>
      </c>
      <c r="G48" s="16">
        <v>8.0399999999999991</v>
      </c>
      <c r="H48" s="16">
        <v>8.75</v>
      </c>
      <c r="I48" s="16">
        <v>7.06</v>
      </c>
      <c r="J48" s="17">
        <v>8.76</v>
      </c>
    </row>
    <row r="49" spans="2:10" ht="57.75" customHeight="1" thickBot="1" x14ac:dyDescent="0.2">
      <c r="B49" s="18"/>
      <c r="C49" s="1240" t="s">
        <v>5</v>
      </c>
      <c r="D49" s="1240"/>
      <c r="E49" s="1241"/>
      <c r="F49" s="19">
        <v>2.2799999999999998</v>
      </c>
      <c r="G49" s="20" t="s">
        <v>565</v>
      </c>
      <c r="H49" s="20" t="s">
        <v>566</v>
      </c>
      <c r="I49" s="20" t="s">
        <v>567</v>
      </c>
      <c r="J49" s="21" t="s">
        <v>568</v>
      </c>
    </row>
    <row r="50" spans="2:10" ht="13.5" customHeight="1" x14ac:dyDescent="0.15"/>
  </sheetData>
  <sheetProtection algorithmName="SHA-512" hashValue="ztSgwlrdKcTqkcBxirXTCqWsJWxqDf4qofbikUVyk3l+FvZ5ptq47XOsSm2AzZtHDZDrJmPUysagNTxCb1AVKw==" saltValue="c1GWY6OptwnM3iEjqW7B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2021-10-21T05:15:10Z</cp:lastPrinted>
  <dcterms:created xsi:type="dcterms:W3CDTF">2021-02-05T01:35:33Z</dcterms:created>
  <dcterms:modified xsi:type="dcterms:W3CDTF">2021-12-24T08:43:33Z</dcterms:modified>
  <cp:category/>
</cp:coreProperties>
</file>