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一種" sheetId="2" r:id="rId1"/>
  </sheets>
  <definedNames>
    <definedName name="_xlnm.Print_Area" localSheetId="0">一種!$A$1:$J$60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<sst xmlns="http://schemas.openxmlformats.org/spreadsheetml/2006/main" xmlns:r="http://schemas.openxmlformats.org/officeDocument/2006/relationships" count="52" uniqueCount="52">
  <si>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（3）扶養している子どもの人数を入力してください。（奨学金希望者本人を除く）</t>
    <rPh sb="3" eb="5">
      <t>フヨウ</t>
    </rPh>
    <rPh sb="9" eb="10">
      <t>コ</t>
    </rPh>
    <rPh sb="13" eb="15">
      <t>ニンズウ</t>
    </rPh>
    <rPh sb="16" eb="18">
      <t>ニュウリョク</t>
    </rPh>
    <rPh sb="26" eb="29">
      <t>ショウガクキン</t>
    </rPh>
    <rPh sb="29" eb="32">
      <t>キボウシャ</t>
    </rPh>
    <rPh sb="32" eb="34">
      <t>ホンニン</t>
    </rPh>
    <phoneticPr fontId="14"/>
  </si>
  <si>
    <r>
      <t>のみ入力してください。</t>
    </r>
    <r>
      <rPr>
        <sz val="10"/>
        <color auto="1"/>
        <rFont val="ＭＳ Ｐゴシック"/>
      </rPr>
      <t>（単位：円）</t>
    </r>
    <rPh sb="12" eb="14">
      <t>タンイ</t>
    </rPh>
    <rPh sb="15" eb="16">
      <t>エン</t>
    </rPh>
    <phoneticPr fontId="14"/>
  </si>
  <si>
    <t>他の制度による奨学金の給付を受けていますか？</t>
    <rPh sb="0" eb="1">
      <t>ホカ</t>
    </rPh>
    <rPh sb="2" eb="4">
      <t>セイド</t>
    </rPh>
    <rPh sb="7" eb="10">
      <t>ショウガクキン</t>
    </rPh>
    <rPh sb="11" eb="13">
      <t>キュウフ</t>
    </rPh>
    <rPh sb="14" eb="15">
      <t>ウ</t>
    </rPh>
    <phoneticPr fontId="14"/>
  </si>
  <si>
    <t>ひとり親世帯に該当する場合、ひとり親控除額として40,000を控除</t>
  </si>
  <si>
    <t>　生計維持者②の課税標準額</t>
    <rPh sb="1" eb="6">
      <t>セイケイイジシャ</t>
    </rPh>
    <phoneticPr fontId="14"/>
  </si>
  <si>
    <t>※渋川市以外の奨学金制度も利用する人は、併用の判定シートを使用してください。</t>
    <rPh sb="1" eb="4">
      <t>シブカワシ</t>
    </rPh>
    <rPh sb="4" eb="6">
      <t>イガイ</t>
    </rPh>
    <rPh sb="7" eb="10">
      <t>ショウガクキン</t>
    </rPh>
    <rPh sb="10" eb="12">
      <t>セイド</t>
    </rPh>
    <rPh sb="13" eb="15">
      <t>リヨウ</t>
    </rPh>
    <rPh sb="17" eb="18">
      <t>ヒト</t>
    </rPh>
    <rPh sb="20" eb="22">
      <t>ヘイヨウ</t>
    </rPh>
    <rPh sb="23" eb="25">
      <t>ハンテイ</t>
    </rPh>
    <rPh sb="29" eb="31">
      <t>シヨウ</t>
    </rPh>
    <phoneticPr fontId="1"/>
  </si>
  <si>
    <t>奨学金 貸与等要件基準額判定シート（渋川市奨学金のみ申請）</t>
    <rPh sb="0" eb="3">
      <t>ショウガクキン</t>
    </rPh>
    <rPh sb="4" eb="6">
      <t>タイヨ</t>
    </rPh>
    <rPh sb="6" eb="7">
      <t>トウ</t>
    </rPh>
    <rPh sb="7" eb="9">
      <t>ヨウケン</t>
    </rPh>
    <rPh sb="9" eb="11">
      <t>キジュン</t>
    </rPh>
    <rPh sb="11" eb="12">
      <t>ガク</t>
    </rPh>
    <rPh sb="12" eb="14">
      <t>ハンテイ</t>
    </rPh>
    <rPh sb="18" eb="21">
      <t>シブカワシ</t>
    </rPh>
    <rPh sb="21" eb="24">
      <t>ショウガクキン</t>
    </rPh>
    <rPh sb="26" eb="28">
      <t>シンセイ</t>
    </rPh>
    <phoneticPr fontId="14"/>
  </si>
  <si>
    <t>（4）ひとり親世帯に該当しますか。</t>
    <rPh sb="6" eb="7">
      <t>オヤ</t>
    </rPh>
    <rPh sb="7" eb="9">
      <t>セタイ</t>
    </rPh>
    <rPh sb="10" eb="12">
      <t>ガイトウ</t>
    </rPh>
    <phoneticPr fontId="14"/>
  </si>
  <si>
    <t>（G）+（H）</t>
  </si>
  <si>
    <t>（1）生計維持者の課税標準額を入力してください。</t>
    <rPh sb="3" eb="8">
      <t>セイケイイジシャ</t>
    </rPh>
    <rPh sb="9" eb="13">
      <t>カゼイヒョウジュン</t>
    </rPh>
    <rPh sb="13" eb="14">
      <t>ガク</t>
    </rPh>
    <rPh sb="15" eb="17">
      <t>ニュウリョク</t>
    </rPh>
    <phoneticPr fontId="14"/>
  </si>
  <si>
    <t>（2）生計維持者の市町村民税調整控除額を入力してください。</t>
    <rPh sb="3" eb="5">
      <t>セイケイ</t>
    </rPh>
    <rPh sb="5" eb="7">
      <t>イジ</t>
    </rPh>
    <rPh sb="7" eb="8">
      <t>シャ</t>
    </rPh>
    <rPh sb="9" eb="12">
      <t>シチョウソン</t>
    </rPh>
    <rPh sb="12" eb="13">
      <t>ミン</t>
    </rPh>
    <rPh sb="13" eb="14">
      <t>ゼイ</t>
    </rPh>
    <rPh sb="14" eb="16">
      <t>チョウセイ</t>
    </rPh>
    <rPh sb="16" eb="18">
      <t>コウジョ</t>
    </rPh>
    <rPh sb="18" eb="19">
      <t>ガク</t>
    </rPh>
    <rPh sb="20" eb="22">
      <t>ニュウリョク</t>
    </rPh>
    <phoneticPr fontId="14"/>
  </si>
  <si>
    <t>　生計維持者①の市町村民税調整控除額</t>
    <rPh sb="1" eb="6">
      <t>セイケイイジシャ</t>
    </rPh>
    <rPh sb="8" eb="11">
      <t>シチョウソン</t>
    </rPh>
    <rPh sb="11" eb="12">
      <t>ミン</t>
    </rPh>
    <rPh sb="12" eb="13">
      <t>ゼイ</t>
    </rPh>
    <rPh sb="13" eb="15">
      <t>チョウセイ</t>
    </rPh>
    <phoneticPr fontId="14"/>
  </si>
  <si>
    <t>（5）生計維持者①の算定基準額</t>
    <rPh sb="10" eb="12">
      <t>サンテイ</t>
    </rPh>
    <rPh sb="14" eb="15">
      <t>ガク</t>
    </rPh>
    <phoneticPr fontId="14"/>
  </si>
  <si>
    <t>生計維持者が「奨学金希望者」と「中学生の弟」、「小学生の妹」の３人を扶養している場合の控除額は、（３ー２）人×40,000円＝40,000円となります。</t>
    <rPh sb="0" eb="2">
      <t>セイケイ</t>
    </rPh>
    <rPh sb="2" eb="4">
      <t>イジ</t>
    </rPh>
    <rPh sb="4" eb="5">
      <t>シャ</t>
    </rPh>
    <rPh sb="16" eb="19">
      <t>チュウガクセイ</t>
    </rPh>
    <rPh sb="20" eb="21">
      <t>オトウト</t>
    </rPh>
    <rPh sb="24" eb="27">
      <t>ショウガクセイ</t>
    </rPh>
    <rPh sb="28" eb="29">
      <t>イモウト</t>
    </rPh>
    <rPh sb="32" eb="33">
      <t>ニン</t>
    </rPh>
    <rPh sb="34" eb="36">
      <t>フヨウ</t>
    </rPh>
    <rPh sb="40" eb="42">
      <t>バアイ</t>
    </rPh>
    <rPh sb="43" eb="45">
      <t>コウジョ</t>
    </rPh>
    <rPh sb="45" eb="46">
      <t>ガク</t>
    </rPh>
    <rPh sb="53" eb="54">
      <t>ニン</t>
    </rPh>
    <rPh sb="61" eb="62">
      <t>エン</t>
    </rPh>
    <rPh sb="69" eb="70">
      <t>エン</t>
    </rPh>
    <phoneticPr fontId="1"/>
  </si>
  <si>
    <t>（6）生計維持者②の算定基準額</t>
    <rPh sb="10" eb="12">
      <t>サンテイ</t>
    </rPh>
    <rPh sb="12" eb="15">
      <t>キジュンガク</t>
    </rPh>
    <phoneticPr fontId="14"/>
  </si>
  <si>
    <t>→</t>
  </si>
  <si>
    <t>（7）貸与額算定基準額</t>
    <rPh sb="3" eb="5">
      <t>タイヨ</t>
    </rPh>
    <rPh sb="5" eb="6">
      <t>ガク</t>
    </rPh>
    <rPh sb="6" eb="8">
      <t>サンテイ</t>
    </rPh>
    <rPh sb="8" eb="10">
      <t>キジュン</t>
    </rPh>
    <rPh sb="10" eb="11">
      <t>ガク</t>
    </rPh>
    <phoneticPr fontId="14"/>
  </si>
  <si>
    <t>上記より、</t>
    <rPh sb="0" eb="2">
      <t>ジョウキ</t>
    </rPh>
    <phoneticPr fontId="14"/>
  </si>
  <si>
    <t>　（C）</t>
  </si>
  <si>
    <t>　※</t>
  </si>
  <si>
    <t>　　（I）≦ 189,400のとき所得基準を満たします。</t>
  </si>
  <si>
    <t>黄色のセル</t>
    <rPh sb="0" eb="2">
      <t>キイロ</t>
    </rPh>
    <phoneticPr fontId="14"/>
  </si>
  <si>
    <t>水色のセル</t>
    <rPh sb="0" eb="1">
      <t>ミズ</t>
    </rPh>
    <rPh sb="1" eb="2">
      <t>イロ</t>
    </rPh>
    <phoneticPr fontId="14"/>
  </si>
  <si>
    <r>
      <t>　（</t>
    </r>
    <r>
      <rPr>
        <sz val="11"/>
        <color rgb="FFFF0000"/>
        <rFont val="ＭＳ Ｐゴシック"/>
      </rPr>
      <t>生計維持者が１人の場合は、生計維持者①のみ入力</t>
    </r>
    <r>
      <rPr>
        <sz val="11"/>
        <color theme="1"/>
        <rFont val="游ゴシック"/>
      </rPr>
      <t>）</t>
    </r>
  </si>
  <si>
    <t>　</t>
  </si>
  <si>
    <t>…</t>
  </si>
  <si>
    <t>　生計維持者①の課税標準額</t>
    <rPh sb="1" eb="6">
      <t>セイケイイジシャ</t>
    </rPh>
    <phoneticPr fontId="14"/>
  </si>
  <si>
    <t>　例：</t>
  </si>
  <si>
    <t>　　※</t>
  </si>
  <si>
    <t>政令指定都市に対して市民税を納税している場合は、市町村民税調整控除額に３／４を乗じた額となります。（渋川市は、政令指定都市ではありません。）</t>
    <rPh sb="0" eb="2">
      <t>セイレイ</t>
    </rPh>
    <rPh sb="2" eb="4">
      <t>シテイ</t>
    </rPh>
    <rPh sb="4" eb="6">
      <t>トシ</t>
    </rPh>
    <rPh sb="7" eb="8">
      <t>タイ</t>
    </rPh>
    <rPh sb="10" eb="13">
      <t>シミンゼイ</t>
    </rPh>
    <rPh sb="14" eb="16">
      <t>ノウゼイ</t>
    </rPh>
    <rPh sb="20" eb="22">
      <t>バアイ</t>
    </rPh>
    <rPh sb="24" eb="29">
      <t>シチョウソンミンゼイ</t>
    </rPh>
    <rPh sb="29" eb="31">
      <t>チョウセイ</t>
    </rPh>
    <rPh sb="31" eb="34">
      <t>コウジョガク</t>
    </rPh>
    <rPh sb="39" eb="40">
      <t>ジョウ</t>
    </rPh>
    <rPh sb="42" eb="43">
      <t>ガク</t>
    </rPh>
    <rPh sb="50" eb="53">
      <t>シブカワシ</t>
    </rPh>
    <rPh sb="55" eb="57">
      <t>セイレイ</t>
    </rPh>
    <rPh sb="57" eb="59">
      <t>シテイ</t>
    </rPh>
    <rPh sb="59" eb="61">
      <t>トシ</t>
    </rPh>
    <phoneticPr fontId="1"/>
  </si>
  <si>
    <t>　生計維持者②の市町村民税調整控除額</t>
    <rPh sb="1" eb="6">
      <t>セイケイイジシャ</t>
    </rPh>
    <rPh sb="8" eb="11">
      <t>シチョウソン</t>
    </rPh>
    <rPh sb="11" eb="12">
      <t>ミン</t>
    </rPh>
    <rPh sb="12" eb="13">
      <t>ゼイ</t>
    </rPh>
    <rPh sb="13" eb="15">
      <t>チョウセイ</t>
    </rPh>
    <phoneticPr fontId="14"/>
  </si>
  <si>
    <t>　奨学金希望者本人を除き扶養している子どもの人数</t>
    <rPh sb="1" eb="4">
      <t>ショウガクキン</t>
    </rPh>
    <rPh sb="4" eb="7">
      <t>キボウシャ</t>
    </rPh>
    <rPh sb="7" eb="9">
      <t>ホンニン</t>
    </rPh>
    <rPh sb="10" eb="11">
      <t>ノゾ</t>
    </rPh>
    <rPh sb="12" eb="14">
      <t>フヨウ</t>
    </rPh>
    <rPh sb="18" eb="19">
      <t>コ</t>
    </rPh>
    <rPh sb="22" eb="24">
      <t>ニンズウ</t>
    </rPh>
    <phoneticPr fontId="1"/>
  </si>
  <si>
    <t>（A）×6％－（C）－（E＋F）</t>
  </si>
  <si>
    <t>（F）</t>
  </si>
  <si>
    <t xml:space="preserve">市町村民税調整控除額は、所得課税証明書等でご確認ください。　　 </t>
  </si>
  <si>
    <t>（B）×6％－（D）</t>
  </si>
  <si>
    <t>貸与額算定基準額が基準</t>
    <rPh sb="0" eb="2">
      <t>タイヨ</t>
    </rPh>
    <rPh sb="9" eb="11">
      <t>キジュン</t>
    </rPh>
    <phoneticPr fontId="14"/>
  </si>
  <si>
    <t>は、項目を選択をしてください。</t>
    <rPh sb="2" eb="4">
      <t>コウモク</t>
    </rPh>
    <rPh sb="5" eb="7">
      <t>センタク</t>
    </rPh>
    <phoneticPr fontId="14"/>
  </si>
  <si>
    <t xml:space="preserve">２人を超える子どもを扶養している場合、２人を超える子ども１人につき40,000円を控除します。
</t>
  </si>
  <si>
    <t>生計維持者とは、父母がいる場合は父母、父母の一方しかいない場合はその方、父母がいない場合は、希望者の学費や生活費を主に負担している方になります。</t>
  </si>
  <si>
    <t>課税標準額は、「令和７年度　所得課税証明書」に記載の課税標準額を入力してください。</t>
    <rPh sb="8" eb="10">
      <t>レイワ</t>
    </rPh>
    <rPh sb="11" eb="13">
      <t>ネンド</t>
    </rPh>
    <rPh sb="14" eb="16">
      <t>ショトク</t>
    </rPh>
    <rPh sb="16" eb="18">
      <t>カゼイ</t>
    </rPh>
    <rPh sb="18" eb="21">
      <t>ショウメイショ</t>
    </rPh>
    <rPh sb="23" eb="25">
      <t>キサイ</t>
    </rPh>
    <rPh sb="26" eb="28">
      <t>カゼイ</t>
    </rPh>
    <rPh sb="28" eb="31">
      <t>ヒョウジュンガク</t>
    </rPh>
    <rPh sb="32" eb="34">
      <t>ニュウリョク</t>
    </rPh>
    <phoneticPr fontId="1"/>
  </si>
  <si>
    <t>【政令指定都市】札幌市、仙台市、さいたま市、千葉市、横浜市、川崎市、相模原市、新潟市、静岡市、浜松市、名古屋市、京都市、大阪市、堺市、神戸市、岡山市、広島市、北九州市、福岡市、熊本市</t>
    <rPh sb="1" eb="3">
      <t>セイレイ</t>
    </rPh>
    <rPh sb="3" eb="5">
      <t>シテイ</t>
    </rPh>
    <rPh sb="5" eb="7">
      <t>トシ</t>
    </rPh>
    <phoneticPr fontId="1"/>
  </si>
  <si>
    <t>※扶養親族のうち、生計維持者の尊属である人、生計維持者より年長である人は除きます。
※同じ世帯に兄弟がいても、収入があり、生計維持者に扶養されていなければ、子どもに該当しません。</t>
    <rPh sb="1" eb="3">
      <t>フヨウ</t>
    </rPh>
    <rPh sb="3" eb="5">
      <t>シンゾク</t>
    </rPh>
    <rPh sb="9" eb="11">
      <t>セイケイ</t>
    </rPh>
    <rPh sb="11" eb="13">
      <t>イジ</t>
    </rPh>
    <rPh sb="13" eb="14">
      <t>シャ</t>
    </rPh>
    <rPh sb="15" eb="17">
      <t>ソンゾク</t>
    </rPh>
    <rPh sb="20" eb="21">
      <t>ヒト</t>
    </rPh>
    <rPh sb="22" eb="24">
      <t>セイケイ</t>
    </rPh>
    <rPh sb="24" eb="26">
      <t>イジ</t>
    </rPh>
    <rPh sb="26" eb="27">
      <t>シャ</t>
    </rPh>
    <rPh sb="29" eb="31">
      <t>ネンチョウ</t>
    </rPh>
    <rPh sb="34" eb="35">
      <t>ヒト</t>
    </rPh>
    <rPh sb="36" eb="37">
      <t>ノゾ</t>
    </rPh>
    <rPh sb="43" eb="44">
      <t>オナ</t>
    </rPh>
    <rPh sb="45" eb="47">
      <t>セタイ</t>
    </rPh>
    <rPh sb="48" eb="50">
      <t>キョウダイ</t>
    </rPh>
    <rPh sb="55" eb="57">
      <t>シュウニュウ</t>
    </rPh>
    <rPh sb="61" eb="63">
      <t>セイケイ</t>
    </rPh>
    <rPh sb="63" eb="65">
      <t>イジ</t>
    </rPh>
    <rPh sb="65" eb="66">
      <t>シャ</t>
    </rPh>
    <rPh sb="67" eb="69">
      <t>フヨウ</t>
    </rPh>
    <rPh sb="78" eb="79">
      <t>コ</t>
    </rPh>
    <rPh sb="82" eb="84">
      <t>ガイトウ</t>
    </rPh>
    <phoneticPr fontId="1"/>
  </si>
  <si>
    <t>　（A）</t>
  </si>
  <si>
    <t>　（B）</t>
  </si>
  <si>
    <t>　（D）</t>
  </si>
  <si>
    <t>※ただし、計算結果100円未満切捨てとする。</t>
    <rPh sb="5" eb="9">
      <t>ケイサンケッカ</t>
    </rPh>
    <rPh sb="12" eb="15">
      <t>エンミマン</t>
    </rPh>
    <rPh sb="15" eb="17">
      <t>キリス</t>
    </rPh>
    <phoneticPr fontId="14"/>
  </si>
  <si>
    <t>所得基準を</t>
    <rPh sb="0" eb="2">
      <t>ショトク</t>
    </rPh>
    <rPh sb="2" eb="4">
      <t>キジュン</t>
    </rPh>
    <phoneticPr fontId="14"/>
  </si>
  <si>
    <t>（E）</t>
  </si>
  <si>
    <t>（G）</t>
  </si>
  <si>
    <t>（H）</t>
  </si>
  <si>
    <t>（I）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</si>
</sst>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6"/>
      <color auto="1"/>
      <name val="ＭＳ Ｐゴシック"/>
      <family val="3"/>
    </font>
    <font>
      <sz val="11"/>
      <color theme="1"/>
      <name val="游ゴシック"/>
      <scheme val="minor"/>
    </font>
    <font>
      <b/>
      <sz val="18"/>
      <color auto="1"/>
      <name val="ＭＳ Ｐゴシック"/>
      <family val="3"/>
    </font>
    <font>
      <b/>
      <sz val="13"/>
      <color auto="1"/>
      <name val="ＭＳ Ｐゴシック"/>
      <family val="3"/>
    </font>
    <font>
      <sz val="11"/>
      <color auto="1"/>
      <name val="游ゴシック"/>
      <family val="3"/>
      <scheme val="minor"/>
    </font>
    <font>
      <sz val="11"/>
      <color auto="1"/>
      <name val="ＭＳ Ｐゴシック"/>
      <family val="3"/>
    </font>
    <font>
      <b/>
      <sz val="16"/>
      <color rgb="FFFF0000"/>
      <name val="ＭＳ Ｐゴシック"/>
      <family val="3"/>
    </font>
    <font>
      <sz val="10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3"/>
      <color rgb="FFFF0000"/>
      <name val="ＭＳ Ｐゴシック"/>
      <family val="3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86BFE7"/>
        <bgColor indexed="64"/>
      </patternFill>
    </fill>
    <fill>
      <patternFill patternType="solid">
        <fgColor theme="7" tint="0.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2" fillId="0" borderId="0" xfId="1" applyFont="1" applyFill="1" applyBorder="1" applyAlignment="1" applyProtection="1">
      <alignment horizontal="center" vertical="center" wrapText="1" shrinkToFit="1"/>
    </xf>
    <xf numFmtId="38" fontId="2" fillId="0" borderId="0" xfId="1" applyFont="1" applyFill="1" applyAlignment="1" applyProtection="1">
      <alignment horizontal="center" vertical="center" wrapText="1" shrinkToFit="1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 applyProtection="1">
      <alignment horizontal="center" vertical="center" wrapText="1"/>
    </xf>
    <xf numFmtId="176" fontId="7" fillId="0" borderId="0" xfId="1" applyNumberFormat="1" applyFont="1" applyFill="1" applyAlignment="1" applyProtection="1">
      <alignment horizontal="center" vertical="center" wrapText="1"/>
    </xf>
    <xf numFmtId="176" fontId="7" fillId="0" borderId="0" xfId="1" applyNumberFormat="1" applyFont="1" applyFill="1" applyBorder="1" applyAlignment="1" applyProtection="1">
      <alignment horizontal="left" vertical="center" wrapText="1"/>
    </xf>
    <xf numFmtId="38" fontId="7" fillId="0" borderId="0" xfId="1" applyFont="1" applyBorder="1" applyAlignment="1" applyProtection="1">
      <alignment horizontal="left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0" fillId="0" borderId="0" xfId="1" applyNumberFormat="1" applyFont="1" applyFill="1" applyBorder="1" applyAlignment="1" applyProtection="1">
      <alignment horizontal="left" vertical="center" wrapText="1"/>
    </xf>
    <xf numFmtId="176" fontId="0" fillId="0" borderId="0" xfId="1" applyNumberFormat="1" applyFont="1" applyFill="1" applyBorder="1" applyAlignment="1" applyProtection="1">
      <alignment vertical="top" wrapText="1"/>
    </xf>
    <xf numFmtId="176" fontId="2" fillId="0" borderId="0" xfId="1" applyNumberFormat="1" applyFont="1" applyFill="1" applyBorder="1" applyAlignment="1" applyProtection="1">
      <alignment horizontal="left" vertical="center" wrapText="1"/>
    </xf>
    <xf numFmtId="176" fontId="2" fillId="0" borderId="0" xfId="1" applyNumberFormat="1" applyFont="1" applyFill="1" applyBorder="1" applyProtection="1">
      <alignment vertical="center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left" vertical="center"/>
    </xf>
    <xf numFmtId="176" fontId="0" fillId="0" borderId="0" xfId="1" applyNumberFormat="1" applyFont="1" applyFill="1" applyBorder="1" applyAlignment="1" applyProtection="1">
      <alignment horizontal="left" vertical="top" wrapText="1"/>
    </xf>
    <xf numFmtId="176" fontId="0" fillId="0" borderId="0" xfId="1" applyNumberFormat="1" applyFont="1" applyFill="1" applyAlignment="1" applyProtection="1">
      <alignment horizontal="left" vertical="top" wrapText="1"/>
    </xf>
    <xf numFmtId="176" fontId="0" fillId="0" borderId="0" xfId="1" applyNumberFormat="1" applyFont="1" applyFill="1" applyBorder="1" applyAlignment="1" applyProtection="1">
      <alignment vertical="center" wrapText="1"/>
    </xf>
    <xf numFmtId="176" fontId="8" fillId="0" borderId="0" xfId="1" applyNumberFormat="1" applyFont="1" applyFill="1" applyBorder="1" applyAlignment="1" applyProtection="1">
      <alignment horizontal="right" vertical="top" wrapText="1"/>
    </xf>
    <xf numFmtId="38" fontId="3" fillId="3" borderId="1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176" fontId="0" fillId="0" borderId="3" xfId="1" applyNumberFormat="1" applyFont="1" applyFill="1" applyBorder="1" applyAlignment="1" applyProtection="1">
      <alignment horizontal="left" vertical="top" wrapText="1"/>
    </xf>
    <xf numFmtId="176" fontId="0" fillId="0" borderId="0" xfId="1" applyNumberFormat="1" applyFont="1" applyFill="1" applyBorder="1" applyAlignment="1" applyProtection="1">
      <alignment horizontal="center" vertical="center" wrapText="1"/>
    </xf>
    <xf numFmtId="176" fontId="8" fillId="0" borderId="0" xfId="1" applyNumberFormat="1" applyFont="1" applyFill="1" applyBorder="1" applyAlignment="1" applyProtection="1">
      <alignment horizontal="left" vertical="top" wrapText="1"/>
    </xf>
    <xf numFmtId="176" fontId="8" fillId="0" borderId="3" xfId="1" applyNumberFormat="1" applyFont="1" applyFill="1" applyBorder="1" applyAlignment="1" applyProtection="1">
      <alignment horizontal="left" vertical="top" wrapText="1"/>
    </xf>
    <xf numFmtId="38" fontId="3" fillId="3" borderId="2" xfId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shrinkToFit="1"/>
    </xf>
    <xf numFmtId="0" fontId="2" fillId="2" borderId="4" xfId="0" applyFont="1" applyFill="1" applyBorder="1">
      <alignment vertical="center"/>
    </xf>
    <xf numFmtId="0" fontId="2" fillId="3" borderId="4" xfId="0" applyFont="1" applyFill="1" applyBorder="1">
      <alignment vertical="center"/>
    </xf>
    <xf numFmtId="176" fontId="9" fillId="0" borderId="0" xfId="1" applyNumberFormat="1" applyFont="1" applyFill="1" applyBorder="1" applyAlignment="1" applyProtection="1">
      <alignment horizontal="left" vertical="center" wrapText="1"/>
    </xf>
    <xf numFmtId="38" fontId="2" fillId="0" borderId="0" xfId="1" applyFont="1" applyFill="1" applyBorder="1" applyAlignment="1" applyProtection="1">
      <alignment horizontal="center" vertical="center" shrinkToFit="1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</xf>
    <xf numFmtId="176" fontId="0" fillId="0" borderId="6" xfId="1" applyNumberFormat="1" applyFont="1" applyFill="1" applyBorder="1" applyAlignment="1" applyProtection="1">
      <alignment horizontal="left" vertical="top" wrapText="1"/>
    </xf>
    <xf numFmtId="176" fontId="8" fillId="0" borderId="6" xfId="1" applyNumberFormat="1" applyFont="1" applyFill="1" applyBorder="1" applyAlignment="1" applyProtection="1">
      <alignment horizontal="left" vertical="top" wrapText="1"/>
    </xf>
    <xf numFmtId="38" fontId="3" fillId="3" borderId="5" xfId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Fill="1" applyBorder="1" applyAlignment="1" applyProtection="1">
      <alignment horizontal="center" vertical="center"/>
    </xf>
    <xf numFmtId="38" fontId="3" fillId="0" borderId="0" xfId="1" applyFont="1" applyFill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7" fillId="4" borderId="1" xfId="1" applyNumberFormat="1" applyFont="1" applyFill="1" applyBorder="1" applyAlignment="1" applyProtection="1">
      <alignment vertical="center" wrapText="1"/>
    </xf>
    <xf numFmtId="176" fontId="7" fillId="0" borderId="0" xfId="1" applyNumberFormat="1" applyFont="1" applyFill="1" applyAlignment="1" applyProtection="1">
      <alignment vertical="center" wrapText="1"/>
    </xf>
    <xf numFmtId="0" fontId="3" fillId="0" borderId="0" xfId="0" applyFont="1" applyAlignment="1">
      <alignment horizontal="left" vertical="center"/>
    </xf>
    <xf numFmtId="38" fontId="3" fillId="0" borderId="1" xfId="1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176" fontId="13" fillId="5" borderId="8" xfId="1" applyNumberFormat="1" applyFont="1" applyFill="1" applyBorder="1" applyAlignment="1" applyProtection="1">
      <alignment horizontal="center" vertical="center" wrapText="1"/>
    </xf>
    <xf numFmtId="176" fontId="13" fillId="5" borderId="9" xfId="1" applyNumberFormat="1" applyFont="1" applyFill="1" applyBorder="1" applyAlignment="1" applyProtection="1">
      <alignment horizontal="center" vertical="center" wrapText="1"/>
    </xf>
    <xf numFmtId="38" fontId="3" fillId="0" borderId="0" xfId="1" applyFont="1" applyFill="1" applyBorder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applyFont="1" applyFill="1" applyProtection="1">
      <alignment vertical="center"/>
    </xf>
    <xf numFmtId="38" fontId="2" fillId="0" borderId="0" xfId="1" applyFont="1" applyFill="1" applyProtection="1">
      <alignment vertical="center"/>
    </xf>
    <xf numFmtId="176" fontId="0" fillId="0" borderId="10" xfId="1" applyNumberFormat="1" applyFont="1" applyFill="1" applyBorder="1" applyAlignment="1" applyProtection="1">
      <alignment horizontal="left" vertical="top" wrapText="1"/>
    </xf>
    <xf numFmtId="176" fontId="8" fillId="0" borderId="10" xfId="1" applyNumberFormat="1" applyFont="1" applyFill="1" applyBorder="1" applyAlignment="1" applyProtection="1">
      <alignment horizontal="left" vertical="top" wrapText="1"/>
    </xf>
    <xf numFmtId="38" fontId="3" fillId="0" borderId="5" xfId="1" applyFont="1" applyFill="1" applyBorder="1" applyAlignment="1" applyProtection="1">
      <alignment horizontal="center" vertical="center"/>
    </xf>
    <xf numFmtId="176" fontId="13" fillId="5" borderId="11" xfId="1" applyNumberFormat="1" applyFont="1" applyFill="1" applyBorder="1" applyAlignment="1" applyProtection="1">
      <alignment horizontal="center" vertical="center" wrapText="1"/>
    </xf>
    <xf numFmtId="176" fontId="13" fillId="5" borderId="12" xfId="1" applyNumberFormat="1" applyFont="1" applyFill="1" applyBorder="1" applyAlignment="1" applyProtection="1">
      <alignment horizontal="center" vertical="center" wrapText="1"/>
    </xf>
    <xf numFmtId="176" fontId="0" fillId="0" borderId="0" xfId="1" applyNumberFormat="1" applyFont="1" applyFill="1" applyAlignment="1" applyProtection="1">
      <alignment vertical="center" wrapText="1"/>
    </xf>
    <xf numFmtId="176" fontId="9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3" fillId="5" borderId="13" xfId="1" applyNumberFormat="1" applyFont="1" applyFill="1" applyBorder="1" applyAlignment="1" applyProtection="1">
      <alignment horizontal="center" vertical="center" wrapText="1"/>
    </xf>
    <xf numFmtId="176" fontId="13" fillId="5" borderId="14" xfId="1" applyNumberFormat="1" applyFont="1" applyFill="1" applyBorder="1" applyAlignment="1" applyProtection="1">
      <alignment horizontal="center" vertical="center" wrapText="1"/>
    </xf>
    <xf numFmtId="0" fontId="3" fillId="0" borderId="0" xfId="0" applyFont="1">
      <alignment vertical="center"/>
    </xf>
    <xf numFmtId="0" fontId="12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94"/>
  <sheetViews>
    <sheetView tabSelected="1" view="pageBreakPreview" zoomScale="60" workbookViewId="0">
      <selection activeCell="C33" sqref="C33:E33"/>
    </sheetView>
  </sheetViews>
  <sheetFormatPr defaultRowHeight="18.75"/>
  <cols>
    <col min="1" max="2" width="3.125" style="1" customWidth="1"/>
    <col min="3" max="3" width="6.25" style="1" customWidth="1"/>
    <col min="4" max="4" width="15" style="1" customWidth="1"/>
    <col min="5" max="5" width="15.875" style="1" customWidth="1"/>
    <col min="6" max="6" width="15.375" style="1" customWidth="1"/>
    <col min="7" max="7" width="14.5" style="1" customWidth="1"/>
    <col min="8" max="8" width="15.875" style="1" customWidth="1"/>
    <col min="9" max="9" width="5.375" style="2" customWidth="1"/>
    <col min="10" max="10" width="3.875" style="1" customWidth="1"/>
    <col min="11" max="11" width="5.375" style="1" customWidth="1"/>
    <col min="12" max="12" width="9" style="3" customWidth="1"/>
    <col min="13" max="14" width="9" style="1" customWidth="1"/>
  </cols>
  <sheetData>
    <row r="1" spans="1:12" ht="27" customHeight="1">
      <c r="B1" s="8" t="s">
        <v>6</v>
      </c>
    </row>
    <row r="2" spans="1:12" ht="30.75" customHeight="1">
      <c r="B2" s="9" t="s">
        <v>5</v>
      </c>
      <c r="C2" s="9"/>
      <c r="D2" s="9"/>
      <c r="E2" s="9"/>
      <c r="F2" s="9"/>
      <c r="G2" s="9"/>
      <c r="H2" s="9"/>
    </row>
    <row r="3" spans="1:12" ht="13.5" customHeight="1">
      <c r="B3" s="2"/>
      <c r="C3" s="2"/>
      <c r="D3" s="2"/>
      <c r="E3" s="2"/>
      <c r="F3" s="2"/>
      <c r="G3" s="2"/>
      <c r="H3" s="2"/>
    </row>
    <row r="4" spans="1:12" ht="20.25" customHeight="1">
      <c r="C4" s="17" t="s">
        <v>21</v>
      </c>
      <c r="D4" s="17"/>
      <c r="E4" s="38"/>
      <c r="F4" s="47" t="s">
        <v>1</v>
      </c>
      <c r="G4" s="48"/>
      <c r="H4" s="48"/>
      <c r="I4" s="48"/>
      <c r="J4" s="48"/>
    </row>
    <row r="5" spans="1:12" ht="8.25" customHeight="1">
      <c r="C5" s="17"/>
      <c r="D5" s="17"/>
      <c r="F5" s="48"/>
      <c r="G5" s="48"/>
      <c r="H5" s="48"/>
      <c r="I5" s="48"/>
      <c r="J5" s="48"/>
    </row>
    <row r="6" spans="1:12" ht="20.25" customHeight="1">
      <c r="C6" s="17" t="s">
        <v>22</v>
      </c>
      <c r="D6" s="17"/>
      <c r="E6" s="39"/>
      <c r="F6" s="47" t="s">
        <v>37</v>
      </c>
      <c r="G6" s="48"/>
      <c r="H6" s="48"/>
      <c r="I6" s="48"/>
      <c r="J6" s="48"/>
    </row>
    <row r="7" spans="1:12" ht="20.25" customHeight="1">
      <c r="C7" s="17"/>
      <c r="D7" s="17"/>
      <c r="F7" s="48"/>
      <c r="G7" s="48"/>
      <c r="H7" s="48"/>
      <c r="I7" s="48"/>
      <c r="J7" s="48"/>
    </row>
    <row r="8" spans="1:12" ht="20.25" customHeight="1">
      <c r="B8" s="10" t="s">
        <v>2</v>
      </c>
      <c r="C8" s="10"/>
      <c r="D8" s="10"/>
      <c r="E8" s="10"/>
      <c r="F8" s="10"/>
      <c r="G8" s="52"/>
      <c r="H8" s="58" t="str">
        <f>IF(G8="","",IF(G8="受けない","この判定シートを使用","併用の判定シートを使用してください。"))</f>
        <v/>
      </c>
      <c r="I8" s="67"/>
      <c r="J8" s="73"/>
      <c r="L8" s="48"/>
    </row>
    <row r="9" spans="1:12" ht="20.25" customHeight="1">
      <c r="B9" s="11"/>
      <c r="C9" s="11"/>
      <c r="D9" s="11"/>
      <c r="E9" s="11"/>
      <c r="F9" s="11"/>
      <c r="G9" s="53"/>
      <c r="H9" s="59"/>
      <c r="I9" s="68"/>
      <c r="J9" s="74"/>
      <c r="L9" s="48"/>
    </row>
    <row r="10" spans="1:12" ht="23.25" customHeight="1">
      <c r="A10" s="5"/>
      <c r="B10" s="12" t="s">
        <v>9</v>
      </c>
      <c r="C10" s="12"/>
      <c r="D10" s="12"/>
      <c r="E10" s="12"/>
      <c r="F10" s="12"/>
      <c r="G10" s="12"/>
      <c r="H10" s="12"/>
      <c r="I10" s="12"/>
      <c r="J10" s="12"/>
    </row>
    <row r="11" spans="1:12" ht="15.75" customHeight="1">
      <c r="A11" s="5"/>
      <c r="B11" s="12"/>
      <c r="C11" s="18" t="s">
        <v>23</v>
      </c>
      <c r="D11" s="18"/>
      <c r="E11" s="40"/>
      <c r="F11" s="40"/>
      <c r="G11" s="40"/>
      <c r="H11" s="40"/>
      <c r="I11" s="40"/>
      <c r="J11" s="40"/>
    </row>
    <row r="12" spans="1:12" ht="18.75" customHeight="1">
      <c r="A12" s="5"/>
      <c r="B12" s="5"/>
      <c r="C12" s="19" t="s">
        <v>19</v>
      </c>
      <c r="D12" s="24" t="s">
        <v>39</v>
      </c>
      <c r="E12" s="24"/>
      <c r="F12" s="24"/>
      <c r="G12" s="24"/>
      <c r="H12" s="24"/>
      <c r="I12" s="26"/>
      <c r="J12" s="26"/>
    </row>
    <row r="13" spans="1:12" ht="18.75" customHeight="1">
      <c r="A13" s="5"/>
      <c r="B13" s="5"/>
      <c r="C13" s="19"/>
      <c r="D13" s="24"/>
      <c r="E13" s="24"/>
      <c r="F13" s="24"/>
      <c r="G13" s="24"/>
      <c r="H13" s="24"/>
      <c r="I13" s="26"/>
      <c r="J13" s="26"/>
    </row>
    <row r="14" spans="1:12" ht="32.25" customHeight="1">
      <c r="A14" s="5"/>
      <c r="B14" s="5"/>
      <c r="C14" s="19" t="s">
        <v>19</v>
      </c>
      <c r="D14" s="24" t="s">
        <v>40</v>
      </c>
      <c r="E14" s="24"/>
      <c r="F14" s="24"/>
      <c r="G14" s="24"/>
      <c r="H14" s="24"/>
      <c r="I14" s="26"/>
      <c r="J14" s="26"/>
    </row>
    <row r="15" spans="1:12" ht="12" customHeight="1">
      <c r="A15" s="5"/>
      <c r="B15" s="5"/>
      <c r="C15" s="19"/>
      <c r="D15" s="24"/>
      <c r="E15" s="24"/>
      <c r="F15" s="24"/>
      <c r="G15" s="24"/>
      <c r="H15" s="24"/>
      <c r="I15" s="26"/>
      <c r="J15" s="26"/>
    </row>
    <row r="16" spans="1:12" ht="14.25" customHeight="1">
      <c r="A16" s="5"/>
      <c r="B16" s="5"/>
      <c r="C16" s="20" t="s">
        <v>24</v>
      </c>
      <c r="D16" s="20"/>
      <c r="E16" s="20"/>
      <c r="F16" s="20"/>
      <c r="G16" s="20"/>
      <c r="H16" s="20"/>
      <c r="I16" s="20"/>
    </row>
    <row r="17" spans="1:10" ht="19.5" customHeight="1">
      <c r="A17" s="5"/>
      <c r="B17" s="5"/>
      <c r="C17" s="21" t="s">
        <v>26</v>
      </c>
      <c r="D17" s="21"/>
      <c r="E17" s="41"/>
      <c r="F17" s="49"/>
      <c r="H17" s="60"/>
      <c r="I17" s="50"/>
    </row>
    <row r="18" spans="1:10" ht="19.5" customHeight="1">
      <c r="A18" s="5"/>
      <c r="B18" s="5"/>
      <c r="C18" s="22"/>
      <c r="D18" s="31"/>
      <c r="E18" s="42"/>
      <c r="F18" s="50" t="s">
        <v>25</v>
      </c>
      <c r="G18" s="54" t="s">
        <v>43</v>
      </c>
      <c r="H18" s="61"/>
      <c r="I18" s="29"/>
      <c r="J18" s="54"/>
    </row>
    <row r="19" spans="1:10" ht="19.5" customHeight="1">
      <c r="A19" s="5"/>
      <c r="B19" s="5"/>
      <c r="C19" s="23" t="s">
        <v>4</v>
      </c>
      <c r="D19" s="23"/>
      <c r="E19" s="43"/>
      <c r="F19" s="50"/>
      <c r="G19" s="54"/>
      <c r="H19" s="62"/>
      <c r="I19" s="50"/>
      <c r="J19" s="54"/>
    </row>
    <row r="20" spans="1:10" ht="19.5" customHeight="1">
      <c r="A20" s="5"/>
      <c r="B20" s="5"/>
      <c r="C20" s="22"/>
      <c r="D20" s="31"/>
      <c r="E20" s="42"/>
      <c r="F20" s="50" t="s">
        <v>25</v>
      </c>
      <c r="G20" s="54" t="s">
        <v>44</v>
      </c>
      <c r="H20" s="61"/>
      <c r="I20" s="50"/>
      <c r="J20" s="54"/>
    </row>
    <row r="21" spans="1:10" ht="19.5" customHeight="1">
      <c r="A21" s="5"/>
      <c r="B21" s="5"/>
      <c r="C21" s="21"/>
      <c r="D21" s="21"/>
      <c r="E21" s="41"/>
      <c r="F21" s="49"/>
      <c r="H21" s="63"/>
      <c r="I21" s="50"/>
    </row>
    <row r="22" spans="1:10" ht="24.75" customHeight="1">
      <c r="B22" s="13" t="s">
        <v>10</v>
      </c>
      <c r="C22" s="13"/>
      <c r="D22" s="13"/>
      <c r="E22" s="13"/>
      <c r="F22" s="13"/>
      <c r="G22" s="13"/>
      <c r="H22" s="13"/>
      <c r="I22" s="13"/>
      <c r="J22" s="13"/>
    </row>
    <row r="23" spans="1:10" ht="15" customHeight="1">
      <c r="A23" s="5"/>
      <c r="B23" s="12"/>
      <c r="C23" s="18" t="s">
        <v>23</v>
      </c>
      <c r="D23" s="18"/>
      <c r="E23" s="40"/>
      <c r="F23" s="40"/>
      <c r="G23" s="40"/>
      <c r="H23" s="40"/>
      <c r="I23" s="40"/>
      <c r="J23" s="40"/>
    </row>
    <row r="24" spans="1:10" ht="20.25" customHeight="1">
      <c r="A24" s="5"/>
      <c r="B24" s="5"/>
      <c r="C24" s="24" t="s">
        <v>28</v>
      </c>
      <c r="D24" s="24" t="s">
        <v>34</v>
      </c>
      <c r="E24" s="24"/>
      <c r="F24" s="24"/>
      <c r="G24" s="24"/>
      <c r="H24" s="24"/>
      <c r="I24" s="26"/>
      <c r="J24" s="26"/>
    </row>
    <row r="25" spans="1:10" ht="9.75" customHeight="1"/>
    <row r="26" spans="1:10" ht="41.25" customHeight="1">
      <c r="A26" s="5"/>
      <c r="B26" s="5"/>
      <c r="C26" s="24" t="s">
        <v>28</v>
      </c>
      <c r="D26" s="24" t="s">
        <v>29</v>
      </c>
      <c r="E26" s="24"/>
      <c r="F26" s="24"/>
      <c r="G26" s="24"/>
      <c r="H26" s="24"/>
      <c r="I26" s="26"/>
      <c r="J26" s="26"/>
    </row>
    <row r="27" spans="1:10" ht="0.75" customHeight="1">
      <c r="A27" s="5"/>
      <c r="B27" s="5"/>
      <c r="C27" s="24"/>
      <c r="D27" s="24"/>
      <c r="E27" s="24"/>
      <c r="F27" s="24"/>
      <c r="G27" s="24"/>
      <c r="H27" s="24"/>
      <c r="I27" s="26"/>
      <c r="J27" s="26"/>
    </row>
    <row r="28" spans="1:10" ht="62.25" customHeight="1">
      <c r="A28" s="6"/>
      <c r="B28" s="6"/>
      <c r="C28" s="25"/>
      <c r="D28" s="32" t="s">
        <v>41</v>
      </c>
      <c r="E28" s="44"/>
      <c r="F28" s="44"/>
      <c r="G28" s="44"/>
      <c r="H28" s="64"/>
      <c r="I28" s="69"/>
      <c r="J28" s="69"/>
    </row>
    <row r="29" spans="1:10" ht="15.75" customHeight="1">
      <c r="A29" s="6"/>
      <c r="B29" s="6"/>
      <c r="C29" s="25"/>
      <c r="D29" s="25"/>
      <c r="E29" s="25"/>
      <c r="F29" s="25"/>
      <c r="G29" s="25"/>
      <c r="H29" s="25"/>
      <c r="I29" s="69"/>
      <c r="J29" s="69"/>
    </row>
    <row r="30" spans="1:10" ht="19.5" customHeight="1">
      <c r="C30" s="21" t="s">
        <v>11</v>
      </c>
      <c r="D30" s="21"/>
      <c r="E30" s="41"/>
      <c r="F30" s="49"/>
    </row>
    <row r="31" spans="1:10" ht="19.5" customHeight="1">
      <c r="C31" s="22"/>
      <c r="D31" s="31"/>
      <c r="E31" s="42"/>
      <c r="F31" s="50" t="s">
        <v>25</v>
      </c>
      <c r="G31" s="54" t="s">
        <v>18</v>
      </c>
    </row>
    <row r="32" spans="1:10" ht="19.5" customHeight="1">
      <c r="C32" s="23" t="s">
        <v>30</v>
      </c>
      <c r="D32" s="23"/>
      <c r="E32" s="43"/>
      <c r="F32" s="50"/>
      <c r="G32" s="54"/>
    </row>
    <row r="33" spans="2:12" ht="19.5" customHeight="1">
      <c r="C33" s="22"/>
      <c r="D33" s="31"/>
      <c r="E33" s="42"/>
      <c r="F33" s="50" t="s">
        <v>25</v>
      </c>
      <c r="G33" s="54" t="s">
        <v>45</v>
      </c>
    </row>
    <row r="34" spans="2:12" ht="19.5" customHeight="1"/>
    <row r="35" spans="2:12" ht="19.5" customHeight="1">
      <c r="B35" s="13" t="s">
        <v>0</v>
      </c>
      <c r="C35" s="13"/>
      <c r="D35" s="13"/>
      <c r="E35" s="13"/>
      <c r="F35" s="13"/>
      <c r="G35" s="13"/>
      <c r="H35" s="13"/>
      <c r="I35" s="13"/>
      <c r="J35" s="13"/>
    </row>
    <row r="36" spans="2:12">
      <c r="C36" s="26" t="s">
        <v>28</v>
      </c>
      <c r="D36" s="33" t="s">
        <v>38</v>
      </c>
      <c r="E36" s="33"/>
      <c r="F36" s="33"/>
      <c r="G36" s="33"/>
      <c r="H36" s="33"/>
      <c r="I36" s="70"/>
      <c r="J36" s="70"/>
    </row>
    <row r="37" spans="2:12" ht="42.75" customHeight="1">
      <c r="C37" s="27" t="s">
        <v>27</v>
      </c>
      <c r="D37" s="34" t="s">
        <v>13</v>
      </c>
      <c r="E37" s="34"/>
      <c r="F37" s="34"/>
      <c r="G37" s="34"/>
      <c r="H37" s="34"/>
      <c r="I37" s="70"/>
      <c r="J37" s="70"/>
    </row>
    <row r="38" spans="2:12" ht="80.25" customHeight="1">
      <c r="C38" s="27" t="s">
        <v>24</v>
      </c>
      <c r="D38" s="35" t="s">
        <v>42</v>
      </c>
      <c r="E38" s="45"/>
      <c r="F38" s="45"/>
      <c r="G38" s="45"/>
      <c r="H38" s="65"/>
      <c r="I38" s="70"/>
      <c r="J38" s="70"/>
    </row>
    <row r="39" spans="2:12" ht="19.5" customHeight="1">
      <c r="C39" s="1" t="s">
        <v>31</v>
      </c>
    </row>
    <row r="40" spans="2:12" ht="19.5" customHeight="1">
      <c r="C40" s="22"/>
      <c r="D40" s="31"/>
      <c r="E40" s="42"/>
      <c r="F40" s="50" t="s">
        <v>15</v>
      </c>
      <c r="G40" s="55" t="str">
        <f>IF(C40="","０",IF((C40-1)&lt;0,0,(C40-1)*40000))</f>
        <v>０</v>
      </c>
      <c r="H40" s="66"/>
      <c r="I40" s="2" t="s">
        <v>25</v>
      </c>
      <c r="J40" s="54" t="s">
        <v>48</v>
      </c>
    </row>
    <row r="41" spans="2:12" ht="19.5" customHeight="1">
      <c r="C41" s="23"/>
      <c r="D41" s="23"/>
      <c r="E41" s="43"/>
      <c r="F41" s="50"/>
      <c r="G41" s="54"/>
    </row>
    <row r="42" spans="2:12" ht="19.5" customHeight="1">
      <c r="B42" s="13" t="s">
        <v>7</v>
      </c>
      <c r="C42" s="13"/>
      <c r="D42" s="13"/>
      <c r="E42" s="13"/>
      <c r="F42" s="13"/>
      <c r="G42" s="13"/>
      <c r="H42" s="13"/>
      <c r="I42" s="13"/>
      <c r="J42" s="13"/>
    </row>
    <row r="43" spans="2:12" ht="13.5" customHeight="1">
      <c r="C43" s="26" t="s">
        <v>28</v>
      </c>
      <c r="D43" s="18" t="s">
        <v>3</v>
      </c>
      <c r="E43" s="18"/>
      <c r="F43" s="18"/>
      <c r="G43" s="18"/>
      <c r="H43" s="18"/>
      <c r="I43" s="26"/>
      <c r="J43" s="26"/>
    </row>
    <row r="44" spans="2:12" ht="8.25" customHeight="1">
      <c r="C44" s="23"/>
      <c r="D44" s="23"/>
      <c r="E44" s="43"/>
      <c r="F44" s="50"/>
      <c r="G44" s="54"/>
    </row>
    <row r="45" spans="2:12" ht="19.5" customHeight="1">
      <c r="C45" s="28"/>
      <c r="D45" s="36"/>
      <c r="E45" s="46"/>
      <c r="F45" s="50" t="s">
        <v>15</v>
      </c>
      <c r="G45" s="55" t="str">
        <f>IF(C45="","",IF(C45="該当する",40000,0))</f>
        <v/>
      </c>
      <c r="H45" s="66"/>
      <c r="I45" s="2" t="s">
        <v>25</v>
      </c>
      <c r="J45" s="54" t="s">
        <v>33</v>
      </c>
    </row>
    <row r="46" spans="2:12" s="1" customFormat="1" ht="19.5" customHeight="1">
      <c r="I46" s="2"/>
      <c r="L46" s="3"/>
    </row>
    <row r="47" spans="2:12" s="1" customFormat="1" ht="19.5" customHeight="1">
      <c r="B47" s="14" t="s">
        <v>12</v>
      </c>
      <c r="I47" s="2"/>
      <c r="L47" s="3"/>
    </row>
    <row r="48" spans="2:12" s="1" customFormat="1" ht="19.5" customHeight="1">
      <c r="C48" s="1" t="s">
        <v>32</v>
      </c>
      <c r="F48" s="2" t="s">
        <v>15</v>
      </c>
      <c r="G48" s="55" t="str">
        <f>IFERROR(ROUNDDOWN(C18*0.06-C31-G40-G45,-2),"")</f>
        <v/>
      </c>
      <c r="H48" s="66"/>
      <c r="I48" s="2" t="s">
        <v>25</v>
      </c>
      <c r="J48" s="54" t="s">
        <v>49</v>
      </c>
      <c r="L48" s="3"/>
    </row>
    <row r="49" spans="1:14" ht="19.5" customHeight="1">
      <c r="A49" s="7"/>
      <c r="F49" s="50"/>
      <c r="G49" s="56" t="s">
        <v>46</v>
      </c>
      <c r="K49" s="7"/>
      <c r="L49" s="7"/>
      <c r="M49" s="7"/>
      <c r="N49" s="7"/>
    </row>
    <row r="50" spans="1:14" ht="19.5" customHeight="1">
      <c r="A50" s="7"/>
      <c r="F50" s="50"/>
      <c r="G50" s="56"/>
      <c r="K50" s="7"/>
      <c r="L50" s="7"/>
      <c r="M50" s="7"/>
      <c r="N50" s="7"/>
    </row>
    <row r="51" spans="1:14" s="1" customFormat="1" ht="19.5" customHeight="1">
      <c r="B51" s="14" t="s">
        <v>14</v>
      </c>
      <c r="I51" s="2"/>
      <c r="L51" s="3"/>
    </row>
    <row r="52" spans="1:14" ht="19.5" customHeight="1">
      <c r="A52" s="7"/>
      <c r="C52" s="1" t="s">
        <v>35</v>
      </c>
      <c r="F52" s="2" t="s">
        <v>15</v>
      </c>
      <c r="G52" s="55">
        <f>IFERROR(ROUNDDOWN(C20*0.06-C33,-2),"")</f>
        <v>0</v>
      </c>
      <c r="H52" s="66"/>
      <c r="I52" s="50" t="s">
        <v>25</v>
      </c>
      <c r="J52" s="54" t="s">
        <v>50</v>
      </c>
      <c r="K52" s="7"/>
      <c r="L52" s="7"/>
      <c r="M52" s="7"/>
      <c r="N52" s="7"/>
    </row>
    <row r="53" spans="1:14" ht="19.5" customHeight="1">
      <c r="A53" s="7"/>
      <c r="G53" s="56" t="s">
        <v>46</v>
      </c>
      <c r="M53" s="7"/>
      <c r="N53" s="7"/>
    </row>
    <row r="54" spans="1:14" ht="19.5" customHeight="1">
      <c r="A54" s="7"/>
      <c r="G54" s="56"/>
      <c r="M54" s="7"/>
      <c r="N54" s="7"/>
    </row>
    <row r="55" spans="1:14" ht="19.5" customHeight="1">
      <c r="A55" s="7"/>
      <c r="B55" s="14" t="s">
        <v>16</v>
      </c>
      <c r="G55" s="56"/>
      <c r="M55" s="7"/>
      <c r="N55" s="7"/>
    </row>
    <row r="56" spans="1:14" ht="19.5" customHeight="1">
      <c r="A56" s="7"/>
      <c r="C56" s="1" t="s">
        <v>8</v>
      </c>
      <c r="F56" s="2" t="s">
        <v>15</v>
      </c>
      <c r="G56" s="55" t="str">
        <f>IFERROR(G48+G52,"")</f>
        <v/>
      </c>
      <c r="H56" s="66"/>
      <c r="I56" s="50" t="s">
        <v>25</v>
      </c>
      <c r="J56" s="54" t="s">
        <v>51</v>
      </c>
      <c r="M56" s="7"/>
      <c r="N56" s="7"/>
    </row>
    <row r="57" spans="1:14" ht="9" customHeight="1">
      <c r="A57" s="7"/>
      <c r="C57" s="29"/>
      <c r="D57" s="29"/>
      <c r="E57" s="29"/>
      <c r="F57" s="50"/>
      <c r="G57" s="54"/>
      <c r="M57" s="7"/>
      <c r="N57" s="7"/>
    </row>
    <row r="58" spans="1:14" s="0" customFormat="1" ht="19.5" customHeight="1">
      <c r="B58" s="15" t="s">
        <v>17</v>
      </c>
      <c r="C58" s="15"/>
      <c r="D58" s="15"/>
      <c r="E58" s="15"/>
      <c r="F58" s="15"/>
      <c r="G58" s="29"/>
      <c r="H58" s="29"/>
      <c r="I58" s="71"/>
      <c r="J58" s="75"/>
      <c r="K58" s="15"/>
      <c r="L58" s="77"/>
    </row>
    <row r="59" spans="1:14" s="4" customFormat="1" ht="30.75" customHeight="1">
      <c r="C59" s="30" t="s">
        <v>36</v>
      </c>
      <c r="D59" s="37"/>
      <c r="E59" s="37"/>
      <c r="F59" s="51" t="str">
        <f>IF(G56="","",IF(G56&gt;=189400,"以上のため","以下のため"))</f>
        <v/>
      </c>
      <c r="G59" s="57" t="s">
        <v>47</v>
      </c>
      <c r="H59" s="51" t="str">
        <f>IF(G56="","",IF(189400&gt;=G56,"満たしています","満たしません"))</f>
        <v/>
      </c>
      <c r="I59" s="72"/>
      <c r="J59" s="76"/>
      <c r="L59" s="78"/>
    </row>
    <row r="60" spans="1:14" s="0" customFormat="1" ht="19.5" customHeight="1">
      <c r="B60" s="16" t="s">
        <v>20</v>
      </c>
      <c r="C60" s="16"/>
      <c r="D60" s="16"/>
      <c r="E60" s="16"/>
      <c r="F60" s="16"/>
      <c r="G60" s="16"/>
      <c r="H60" s="16"/>
      <c r="I60" s="16"/>
      <c r="J60" s="15"/>
      <c r="K60" s="15"/>
      <c r="L60" s="77"/>
    </row>
    <row r="61" spans="1:14" s="0" customFormat="1" ht="19.5" customHeight="1">
      <c r="B61" s="15"/>
      <c r="C61" s="15"/>
      <c r="D61" s="15"/>
      <c r="E61" s="15"/>
      <c r="F61" s="15"/>
      <c r="G61" s="15"/>
      <c r="H61" s="15"/>
      <c r="I61" s="71"/>
      <c r="J61" s="15"/>
      <c r="K61" s="15"/>
      <c r="L61" s="77"/>
    </row>
    <row r="62" spans="1:14" s="0" customFormat="1" ht="19.5" customHeight="1">
      <c r="B62" s="15"/>
      <c r="C62" s="15"/>
      <c r="D62" s="15"/>
      <c r="E62" s="15"/>
      <c r="F62" s="15"/>
      <c r="G62" s="15"/>
      <c r="H62" s="15"/>
      <c r="I62" s="71"/>
      <c r="J62" s="15"/>
      <c r="K62" s="15"/>
      <c r="L62" s="77"/>
    </row>
    <row r="63" spans="1:14" s="0" customFormat="1" ht="19.5" customHeight="1">
      <c r="B63" s="15"/>
      <c r="C63" s="15"/>
      <c r="D63" s="15"/>
      <c r="E63" s="15"/>
      <c r="F63" s="15"/>
      <c r="G63" s="15"/>
      <c r="H63" s="15"/>
      <c r="I63" s="71"/>
      <c r="J63" s="15"/>
      <c r="K63" s="15"/>
      <c r="L63" s="77"/>
    </row>
    <row r="64" spans="1:14" s="0" customFormat="1" ht="19.5" customHeight="1">
      <c r="B64" s="15"/>
      <c r="C64" s="15"/>
      <c r="D64" s="15"/>
      <c r="E64" s="15"/>
      <c r="F64" s="15"/>
      <c r="G64" s="15"/>
      <c r="H64" s="15"/>
      <c r="I64" s="71"/>
      <c r="J64" s="15"/>
      <c r="K64" s="15"/>
      <c r="L64" s="77"/>
    </row>
    <row r="65" spans="2:12" s="0" customFormat="1" ht="19.5" customHeight="1">
      <c r="B65" s="15"/>
      <c r="C65" s="15"/>
      <c r="D65" s="15"/>
      <c r="E65" s="15"/>
      <c r="F65" s="15"/>
      <c r="G65" s="15"/>
      <c r="H65" s="15"/>
      <c r="I65" s="71"/>
      <c r="J65" s="15"/>
      <c r="K65" s="15"/>
      <c r="L65" s="77"/>
    </row>
    <row r="66" spans="2:12" s="0" customFormat="1" ht="19.5" customHeight="1">
      <c r="B66" s="15"/>
      <c r="C66" s="15"/>
      <c r="D66" s="15"/>
      <c r="E66" s="15"/>
      <c r="F66" s="15"/>
      <c r="G66" s="15"/>
      <c r="H66" s="15"/>
      <c r="I66" s="71"/>
      <c r="J66" s="15"/>
      <c r="K66" s="15"/>
      <c r="L66" s="77"/>
    </row>
    <row r="67" spans="2:12" s="0" customFormat="1" ht="19.5" customHeight="1"/>
    <row r="68" spans="2:12" s="0" customFormat="1" ht="19.5" customHeight="1"/>
    <row r="69" spans="2:12" s="0" customFormat="1" ht="19.5" customHeight="1"/>
    <row r="70" spans="2:12" s="0" customFormat="1" ht="19.5" customHeight="1"/>
    <row r="71" spans="2:12" s="0" customFormat="1" ht="19.5" customHeight="1"/>
    <row r="72" spans="2:12" s="0" customFormat="1" ht="19.5" customHeight="1"/>
    <row r="73" spans="2:12" s="0" customFormat="1" ht="19.5" customHeight="1"/>
    <row r="74" spans="2:12" s="0" customFormat="1" ht="19.5" customHeight="1"/>
    <row r="75" spans="2:12" s="0" customFormat="1" ht="19.5" customHeight="1"/>
    <row r="76" spans="2:12" s="0" customFormat="1" ht="19.5" customHeight="1"/>
    <row r="77" spans="2:12" s="0" customFormat="1" ht="19.5" customHeight="1"/>
    <row r="78" spans="2:12" s="0" customFormat="1" ht="19.5" customHeight="1"/>
    <row r="79" spans="2:12" s="0" customFormat="1" ht="19.5" customHeight="1"/>
    <row r="80" spans="2:12" s="0" customFormat="1" ht="19.5" customHeight="1"/>
    <row r="81" s="0" customFormat="1" ht="19.5" customHeight="1"/>
    <row r="82" s="0" customFormat="1" ht="19.5" customHeight="1"/>
    <row r="83" s="0" customFormat="1" ht="19.5" customHeight="1"/>
    <row r="84" s="0" customFormat="1" ht="19.5" customHeight="1"/>
    <row r="85" s="0" customFormat="1" ht="19.5" customHeight="1"/>
    <row r="86" s="0" customFormat="1" ht="19.5" customHeight="1"/>
    <row r="87" s="0" customFormat="1" ht="19.5" customHeight="1"/>
    <row r="88" s="0" customFormat="1" ht="19.5" customHeight="1"/>
    <row r="89" s="0" customFormat="1" ht="19.5" customHeight="1"/>
    <row r="90" s="0" customFormat="1" ht="19.5" customHeight="1"/>
    <row r="91" s="0" customFormat="1" ht="19.5" customHeight="1"/>
    <row r="92" s="0" customFormat="1" ht="19.5" customHeight="1"/>
    <row r="93" s="0" customFormat="1" ht="19.5" customHeight="1"/>
    <row r="94" s="0" customFormat="1" ht="19.5" customHeight="1"/>
  </sheetData>
  <mergeCells count="34">
    <mergeCell ref="B2:H2"/>
    <mergeCell ref="F4:J4"/>
    <mergeCell ref="F6:J6"/>
    <mergeCell ref="B8:F8"/>
    <mergeCell ref="B10:J10"/>
    <mergeCell ref="C11:J11"/>
    <mergeCell ref="C18:E18"/>
    <mergeCell ref="C20:E20"/>
    <mergeCell ref="B22:J22"/>
    <mergeCell ref="C23:J23"/>
    <mergeCell ref="D24:H24"/>
    <mergeCell ref="D28:H28"/>
    <mergeCell ref="C31:E31"/>
    <mergeCell ref="C33:E33"/>
    <mergeCell ref="B35:J35"/>
    <mergeCell ref="D36:H36"/>
    <mergeCell ref="D37:H37"/>
    <mergeCell ref="D38:H38"/>
    <mergeCell ref="C40:E40"/>
    <mergeCell ref="G40:H40"/>
    <mergeCell ref="B42:J42"/>
    <mergeCell ref="D43:H43"/>
    <mergeCell ref="C45:E45"/>
    <mergeCell ref="G45:H45"/>
    <mergeCell ref="G48:H48"/>
    <mergeCell ref="G52:H52"/>
    <mergeCell ref="G56:H56"/>
    <mergeCell ref="C59:E59"/>
    <mergeCell ref="H59:I59"/>
    <mergeCell ref="B60:I60"/>
    <mergeCell ref="H8:J9"/>
    <mergeCell ref="D12:H13"/>
    <mergeCell ref="D14:H15"/>
    <mergeCell ref="D26:H27"/>
  </mergeCells>
  <phoneticPr fontId="1"/>
  <dataValidations count="2">
    <dataValidation type="list" allowBlank="1" showDropDown="0" showInputMessage="1" showErrorMessage="1" sqref="C45:E45">
      <formula1>"該当する,該当しない"</formula1>
    </dataValidation>
    <dataValidation type="list" allowBlank="1" showDropDown="0" showInputMessage="1" showErrorMessage="1" sqref="G8">
      <formula1>"受けている,受ける予定,受けない,"</formula1>
    </dataValidation>
  </dataValidations>
  <pageMargins left="0.25" right="0.25" top="0.75" bottom="0.75" header="0.3" footer="0.3"/>
  <pageSetup paperSize="9" scale="92" fitToWidth="1" fitToHeight="1" orientation="portrait" usePrinterDefaults="1" r:id="rId1"/>
  <headerFooter>
    <oddFooter>&amp;C&amp;P／&amp;N</oddFooter>
  </headerFooter>
  <rowBreaks count="1" manualBreakCount="1">
    <brk id="34" max="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一種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2025-08-18T06:42:38Z</dcterms:created>
  <dcterms:modified xsi:type="dcterms:W3CDTF">2025-08-18T06:42:38Z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2025-08-18T06:42:38Z</vt:filetime>
  </property>
</Properties>
</file>