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C:\Users\a17768\Desktop\業務実績報告書及び委託料請求書様式\"/>
    </mc:Choice>
  </mc:AlternateContent>
  <xr:revisionPtr revIDLastSave="0" documentId="13_ncr:1_{2308FD29-FB3C-420E-A981-300703E58FBC}" xr6:coauthVersionLast="36" xr6:coauthVersionMax="36" xr10:uidLastSave="{00000000-0000-0000-0000-000000000000}"/>
  <bookViews>
    <workbookView xWindow="0" yWindow="0" windowWidth="20700" windowHeight="7995" xr2:uid="{00000000-000D-0000-FFFF-FFFF00000000}"/>
  </bookViews>
  <sheets>
    <sheet name="入力フォーム" sheetId="4" r:id="rId1"/>
    <sheet name="実績報告書" sheetId="2" r:id="rId2"/>
    <sheet name="請求書（予防支援）" sheetId="5" r:id="rId3"/>
    <sheet name="請求書（ｹｱﾏﾈｼﾞﾒﾝﾄ）" sheetId="3" r:id="rId4"/>
    <sheet name="入力フォーム（記入例）" sheetId="6" r:id="rId5"/>
  </sheets>
  <definedNames>
    <definedName name="_xlnm.Print_Area" localSheetId="1">実績報告書!$A$1:$V$147</definedName>
    <definedName name="_xlnm.Print_Area" localSheetId="3">'請求書（ｹｱﾏﾈｼﾞﾒﾝﾄ）'!$A$1:$AB$43</definedName>
    <definedName name="_xlnm.Print_Area" localSheetId="2">'請求書（予防支援）'!$A$1:$AB$43</definedName>
    <definedName name="_xlnm.Print_Area" localSheetId="0">入力フォーム!$A$1:$O$143</definedName>
    <definedName name="_xlnm.Print_Area" localSheetId="4">'入力フォーム（記入例）'!$A$1:$O$53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3" i="6" l="1"/>
  <c r="F53" i="6"/>
  <c r="D53" i="6"/>
  <c r="L52" i="6"/>
  <c r="F52" i="6"/>
  <c r="D52" i="6"/>
  <c r="L51" i="6"/>
  <c r="F51" i="6"/>
  <c r="D51" i="6"/>
  <c r="L50" i="6"/>
  <c r="F50" i="6"/>
  <c r="D50" i="6"/>
  <c r="L49" i="6"/>
  <c r="F49" i="6"/>
  <c r="D49" i="6"/>
  <c r="L48" i="6"/>
  <c r="F48" i="6"/>
  <c r="D48" i="6"/>
  <c r="L47" i="6"/>
  <c r="F47" i="6"/>
  <c r="D47" i="6"/>
  <c r="L46" i="6"/>
  <c r="F46" i="6"/>
  <c r="D46" i="6"/>
  <c r="L45" i="6"/>
  <c r="F45" i="6"/>
  <c r="D45" i="6"/>
  <c r="L44" i="6"/>
  <c r="F44" i="6"/>
  <c r="D44" i="6"/>
  <c r="K43" i="6"/>
  <c r="J43" i="6"/>
  <c r="I43" i="6"/>
  <c r="I30" i="6"/>
  <c r="T11" i="6"/>
  <c r="T10" i="6"/>
  <c r="T9" i="6"/>
  <c r="T8" i="6"/>
  <c r="T7" i="6"/>
  <c r="T6" i="6"/>
  <c r="T5" i="6"/>
  <c r="T4" i="6"/>
  <c r="S42" i="3"/>
  <c r="G42" i="3"/>
  <c r="S40" i="3"/>
  <c r="G40" i="3"/>
  <c r="I34" i="3"/>
  <c r="I32" i="3"/>
  <c r="Q31" i="3"/>
  <c r="G31" i="3"/>
  <c r="G28" i="3"/>
  <c r="V24" i="3"/>
  <c r="V22" i="3"/>
  <c r="L22" i="3"/>
  <c r="G17" i="3"/>
  <c r="S15" i="3"/>
  <c r="S14" i="3"/>
  <c r="V12" i="3"/>
  <c r="Q12" i="3"/>
  <c r="Q10" i="3"/>
  <c r="Q9" i="3"/>
  <c r="Q8" i="3"/>
  <c r="B7" i="3"/>
  <c r="B6" i="3"/>
  <c r="S42" i="5"/>
  <c r="G42" i="5"/>
  <c r="S40" i="5"/>
  <c r="G40" i="5"/>
  <c r="I34" i="5"/>
  <c r="I32" i="5"/>
  <c r="Q31" i="5"/>
  <c r="G31" i="5"/>
  <c r="G28" i="5"/>
  <c r="V24" i="5"/>
  <c r="V22" i="5"/>
  <c r="L22" i="5"/>
  <c r="G17" i="5"/>
  <c r="S15" i="5"/>
  <c r="S14" i="5"/>
  <c r="V12" i="5"/>
  <c r="Q12" i="5"/>
  <c r="Q10" i="5"/>
  <c r="Q9" i="5"/>
  <c r="Q8" i="5"/>
  <c r="B7" i="5"/>
  <c r="B6" i="5"/>
  <c r="U147" i="2"/>
  <c r="S147" i="2"/>
  <c r="Q147" i="2"/>
  <c r="O147" i="2"/>
  <c r="M147" i="2"/>
  <c r="K147" i="2"/>
  <c r="H147" i="2"/>
  <c r="E147" i="2"/>
  <c r="C147" i="2"/>
  <c r="B147" i="2"/>
  <c r="U146" i="2"/>
  <c r="S146" i="2"/>
  <c r="Q146" i="2"/>
  <c r="O146" i="2"/>
  <c r="M146" i="2"/>
  <c r="K146" i="2"/>
  <c r="H146" i="2"/>
  <c r="E146" i="2"/>
  <c r="C146" i="2"/>
  <c r="B146" i="2"/>
  <c r="U145" i="2"/>
  <c r="S145" i="2"/>
  <c r="Q145" i="2"/>
  <c r="O145" i="2"/>
  <c r="M145" i="2"/>
  <c r="K145" i="2"/>
  <c r="H145" i="2"/>
  <c r="E145" i="2"/>
  <c r="C145" i="2"/>
  <c r="B145" i="2"/>
  <c r="U144" i="2"/>
  <c r="S144" i="2"/>
  <c r="Q144" i="2"/>
  <c r="O144" i="2"/>
  <c r="M144" i="2"/>
  <c r="K144" i="2"/>
  <c r="H144" i="2"/>
  <c r="E144" i="2"/>
  <c r="C144" i="2"/>
  <c r="B144" i="2"/>
  <c r="U143" i="2"/>
  <c r="S143" i="2"/>
  <c r="Q143" i="2"/>
  <c r="O143" i="2"/>
  <c r="M143" i="2"/>
  <c r="K143" i="2"/>
  <c r="H143" i="2"/>
  <c r="E143" i="2"/>
  <c r="C143" i="2"/>
  <c r="B143" i="2"/>
  <c r="U142" i="2"/>
  <c r="S142" i="2"/>
  <c r="Q142" i="2"/>
  <c r="O142" i="2"/>
  <c r="M142" i="2"/>
  <c r="K142" i="2"/>
  <c r="H142" i="2"/>
  <c r="E142" i="2"/>
  <c r="C142" i="2"/>
  <c r="B142" i="2"/>
  <c r="U141" i="2"/>
  <c r="S141" i="2"/>
  <c r="Q141" i="2"/>
  <c r="O141" i="2"/>
  <c r="M141" i="2"/>
  <c r="K141" i="2"/>
  <c r="H141" i="2"/>
  <c r="E141" i="2"/>
  <c r="C141" i="2"/>
  <c r="B141" i="2"/>
  <c r="U140" i="2"/>
  <c r="S140" i="2"/>
  <c r="Q140" i="2"/>
  <c r="O140" i="2"/>
  <c r="M140" i="2"/>
  <c r="K140" i="2"/>
  <c r="H140" i="2"/>
  <c r="E140" i="2"/>
  <c r="C140" i="2"/>
  <c r="B140" i="2"/>
  <c r="U139" i="2"/>
  <c r="S139" i="2"/>
  <c r="Q139" i="2"/>
  <c r="O139" i="2"/>
  <c r="M139" i="2"/>
  <c r="K139" i="2"/>
  <c r="H139" i="2"/>
  <c r="E139" i="2"/>
  <c r="C139" i="2"/>
  <c r="B139" i="2"/>
  <c r="U138" i="2"/>
  <c r="S138" i="2"/>
  <c r="Q138" i="2"/>
  <c r="O138" i="2"/>
  <c r="M138" i="2"/>
  <c r="K138" i="2"/>
  <c r="H138" i="2"/>
  <c r="E138" i="2"/>
  <c r="C138" i="2"/>
  <c r="B138" i="2"/>
  <c r="U137" i="2"/>
  <c r="S137" i="2"/>
  <c r="Q137" i="2"/>
  <c r="O137" i="2"/>
  <c r="M137" i="2"/>
  <c r="K137" i="2"/>
  <c r="H137" i="2"/>
  <c r="E137" i="2"/>
  <c r="C137" i="2"/>
  <c r="B137" i="2"/>
  <c r="U136" i="2"/>
  <c r="S136" i="2"/>
  <c r="Q136" i="2"/>
  <c r="O136" i="2"/>
  <c r="M136" i="2"/>
  <c r="K136" i="2"/>
  <c r="H136" i="2"/>
  <c r="E136" i="2"/>
  <c r="C136" i="2"/>
  <c r="B136" i="2"/>
  <c r="U135" i="2"/>
  <c r="S135" i="2"/>
  <c r="Q135" i="2"/>
  <c r="O135" i="2"/>
  <c r="M135" i="2"/>
  <c r="K135" i="2"/>
  <c r="H135" i="2"/>
  <c r="E135" i="2"/>
  <c r="C135" i="2"/>
  <c r="B135" i="2"/>
  <c r="U134" i="2"/>
  <c r="S134" i="2"/>
  <c r="Q134" i="2"/>
  <c r="O134" i="2"/>
  <c r="M134" i="2"/>
  <c r="K134" i="2"/>
  <c r="H134" i="2"/>
  <c r="E134" i="2"/>
  <c r="C134" i="2"/>
  <c r="B134" i="2"/>
  <c r="U133" i="2"/>
  <c r="S133" i="2"/>
  <c r="Q133" i="2"/>
  <c r="O133" i="2"/>
  <c r="M133" i="2"/>
  <c r="K133" i="2"/>
  <c r="H133" i="2"/>
  <c r="E133" i="2"/>
  <c r="C133" i="2"/>
  <c r="B133" i="2"/>
  <c r="U132" i="2"/>
  <c r="S132" i="2"/>
  <c r="Q132" i="2"/>
  <c r="O132" i="2"/>
  <c r="M132" i="2"/>
  <c r="K132" i="2"/>
  <c r="H132" i="2"/>
  <c r="E132" i="2"/>
  <c r="C132" i="2"/>
  <c r="B132" i="2"/>
  <c r="U131" i="2"/>
  <c r="S131" i="2"/>
  <c r="Q131" i="2"/>
  <c r="O131" i="2"/>
  <c r="M131" i="2"/>
  <c r="K131" i="2"/>
  <c r="H131" i="2"/>
  <c r="E131" i="2"/>
  <c r="C131" i="2"/>
  <c r="B131" i="2"/>
  <c r="U130" i="2"/>
  <c r="S130" i="2"/>
  <c r="Q130" i="2"/>
  <c r="O130" i="2"/>
  <c r="M130" i="2"/>
  <c r="K130" i="2"/>
  <c r="H130" i="2"/>
  <c r="E130" i="2"/>
  <c r="C130" i="2"/>
  <c r="B130" i="2"/>
  <c r="U129" i="2"/>
  <c r="S129" i="2"/>
  <c r="Q129" i="2"/>
  <c r="O129" i="2"/>
  <c r="M129" i="2"/>
  <c r="K129" i="2"/>
  <c r="H129" i="2"/>
  <c r="E129" i="2"/>
  <c r="C129" i="2"/>
  <c r="B129" i="2"/>
  <c r="U128" i="2"/>
  <c r="S128" i="2"/>
  <c r="Q128" i="2"/>
  <c r="O128" i="2"/>
  <c r="M128" i="2"/>
  <c r="K128" i="2"/>
  <c r="H128" i="2"/>
  <c r="E128" i="2"/>
  <c r="C128" i="2"/>
  <c r="B128" i="2"/>
  <c r="U127" i="2"/>
  <c r="S127" i="2"/>
  <c r="Q127" i="2"/>
  <c r="O127" i="2"/>
  <c r="M127" i="2"/>
  <c r="K127" i="2"/>
  <c r="H127" i="2"/>
  <c r="E127" i="2"/>
  <c r="C127" i="2"/>
  <c r="B127" i="2"/>
  <c r="U126" i="2"/>
  <c r="S126" i="2"/>
  <c r="Q126" i="2"/>
  <c r="O126" i="2"/>
  <c r="M126" i="2"/>
  <c r="K126" i="2"/>
  <c r="H126" i="2"/>
  <c r="E126" i="2"/>
  <c r="C126" i="2"/>
  <c r="B126" i="2"/>
  <c r="U125" i="2"/>
  <c r="S125" i="2"/>
  <c r="Q125" i="2"/>
  <c r="O125" i="2"/>
  <c r="M125" i="2"/>
  <c r="K125" i="2"/>
  <c r="H125" i="2"/>
  <c r="E125" i="2"/>
  <c r="C125" i="2"/>
  <c r="B125" i="2"/>
  <c r="U124" i="2"/>
  <c r="S124" i="2"/>
  <c r="Q124" i="2"/>
  <c r="O124" i="2"/>
  <c r="M124" i="2"/>
  <c r="K124" i="2"/>
  <c r="H124" i="2"/>
  <c r="E124" i="2"/>
  <c r="C124" i="2"/>
  <c r="B124" i="2"/>
  <c r="U123" i="2"/>
  <c r="S123" i="2"/>
  <c r="Q123" i="2"/>
  <c r="O123" i="2"/>
  <c r="M123" i="2"/>
  <c r="K123" i="2"/>
  <c r="H123" i="2"/>
  <c r="E123" i="2"/>
  <c r="C123" i="2"/>
  <c r="B123" i="2"/>
  <c r="U122" i="2"/>
  <c r="S122" i="2"/>
  <c r="Q122" i="2"/>
  <c r="O122" i="2"/>
  <c r="M122" i="2"/>
  <c r="K122" i="2"/>
  <c r="H122" i="2"/>
  <c r="E122" i="2"/>
  <c r="C122" i="2"/>
  <c r="B122" i="2"/>
  <c r="U121" i="2"/>
  <c r="S121" i="2"/>
  <c r="Q121" i="2"/>
  <c r="O121" i="2"/>
  <c r="M121" i="2"/>
  <c r="K121" i="2"/>
  <c r="H121" i="2"/>
  <c r="E121" i="2"/>
  <c r="C121" i="2"/>
  <c r="B121" i="2"/>
  <c r="U120" i="2"/>
  <c r="S120" i="2"/>
  <c r="Q120" i="2"/>
  <c r="O120" i="2"/>
  <c r="M120" i="2"/>
  <c r="K120" i="2"/>
  <c r="H120" i="2"/>
  <c r="E120" i="2"/>
  <c r="C120" i="2"/>
  <c r="B120" i="2"/>
  <c r="U119" i="2"/>
  <c r="S119" i="2"/>
  <c r="Q119" i="2"/>
  <c r="O119" i="2"/>
  <c r="M119" i="2"/>
  <c r="K119" i="2"/>
  <c r="H119" i="2"/>
  <c r="E119" i="2"/>
  <c r="C119" i="2"/>
  <c r="B119" i="2"/>
  <c r="U118" i="2"/>
  <c r="S118" i="2"/>
  <c r="Q118" i="2"/>
  <c r="O118" i="2"/>
  <c r="M118" i="2"/>
  <c r="K118" i="2"/>
  <c r="H118" i="2"/>
  <c r="E118" i="2"/>
  <c r="C118" i="2"/>
  <c r="B118" i="2"/>
  <c r="U117" i="2"/>
  <c r="S117" i="2"/>
  <c r="Q117" i="2"/>
  <c r="O117" i="2"/>
  <c r="M117" i="2"/>
  <c r="K117" i="2"/>
  <c r="H117" i="2"/>
  <c r="E117" i="2"/>
  <c r="C117" i="2"/>
  <c r="B117" i="2"/>
  <c r="U116" i="2"/>
  <c r="S116" i="2"/>
  <c r="Q116" i="2"/>
  <c r="O116" i="2"/>
  <c r="M116" i="2"/>
  <c r="K116" i="2"/>
  <c r="H116" i="2"/>
  <c r="E116" i="2"/>
  <c r="C116" i="2"/>
  <c r="B116" i="2"/>
  <c r="U115" i="2"/>
  <c r="S115" i="2"/>
  <c r="Q115" i="2"/>
  <c r="O115" i="2"/>
  <c r="M115" i="2"/>
  <c r="K115" i="2"/>
  <c r="H115" i="2"/>
  <c r="E115" i="2"/>
  <c r="C115" i="2"/>
  <c r="B115" i="2"/>
  <c r="U114" i="2"/>
  <c r="S114" i="2"/>
  <c r="Q114" i="2"/>
  <c r="O114" i="2"/>
  <c r="M114" i="2"/>
  <c r="K114" i="2"/>
  <c r="H114" i="2"/>
  <c r="E114" i="2"/>
  <c r="C114" i="2"/>
  <c r="B114" i="2"/>
  <c r="U113" i="2"/>
  <c r="S113" i="2"/>
  <c r="Q113" i="2"/>
  <c r="O113" i="2"/>
  <c r="M113" i="2"/>
  <c r="K113" i="2"/>
  <c r="H113" i="2"/>
  <c r="E113" i="2"/>
  <c r="C113" i="2"/>
  <c r="B113" i="2"/>
  <c r="U112" i="2"/>
  <c r="S112" i="2"/>
  <c r="Q112" i="2"/>
  <c r="O112" i="2"/>
  <c r="M112" i="2"/>
  <c r="K112" i="2"/>
  <c r="H112" i="2"/>
  <c r="E112" i="2"/>
  <c r="C112" i="2"/>
  <c r="B112" i="2"/>
  <c r="U111" i="2"/>
  <c r="S111" i="2"/>
  <c r="Q111" i="2"/>
  <c r="O111" i="2"/>
  <c r="M111" i="2"/>
  <c r="K111" i="2"/>
  <c r="H111" i="2"/>
  <c r="E111" i="2"/>
  <c r="C111" i="2"/>
  <c r="B111" i="2"/>
  <c r="U110" i="2"/>
  <c r="S110" i="2"/>
  <c r="Q110" i="2"/>
  <c r="O110" i="2"/>
  <c r="M110" i="2"/>
  <c r="K110" i="2"/>
  <c r="H110" i="2"/>
  <c r="E110" i="2"/>
  <c r="C110" i="2"/>
  <c r="B110" i="2"/>
  <c r="U109" i="2"/>
  <c r="S109" i="2"/>
  <c r="Q109" i="2"/>
  <c r="O109" i="2"/>
  <c r="M109" i="2"/>
  <c r="K109" i="2"/>
  <c r="H109" i="2"/>
  <c r="E109" i="2"/>
  <c r="C109" i="2"/>
  <c r="B109" i="2"/>
  <c r="U108" i="2"/>
  <c r="S108" i="2"/>
  <c r="Q108" i="2"/>
  <c r="O108" i="2"/>
  <c r="M108" i="2"/>
  <c r="K108" i="2"/>
  <c r="H108" i="2"/>
  <c r="E108" i="2"/>
  <c r="C108" i="2"/>
  <c r="B108" i="2"/>
  <c r="O107" i="2"/>
  <c r="M107" i="2"/>
  <c r="K107" i="2"/>
  <c r="P104" i="2"/>
  <c r="H104" i="2"/>
  <c r="U100" i="2"/>
  <c r="S100" i="2"/>
  <c r="Q100" i="2"/>
  <c r="O100" i="2"/>
  <c r="M100" i="2"/>
  <c r="K100" i="2"/>
  <c r="H100" i="2"/>
  <c r="E100" i="2"/>
  <c r="C100" i="2"/>
  <c r="B100" i="2"/>
  <c r="U99" i="2"/>
  <c r="S99" i="2"/>
  <c r="Q99" i="2"/>
  <c r="O99" i="2"/>
  <c r="M99" i="2"/>
  <c r="K99" i="2"/>
  <c r="H99" i="2"/>
  <c r="E99" i="2"/>
  <c r="C99" i="2"/>
  <c r="B99" i="2"/>
  <c r="U98" i="2"/>
  <c r="S98" i="2"/>
  <c r="Q98" i="2"/>
  <c r="O98" i="2"/>
  <c r="M98" i="2"/>
  <c r="K98" i="2"/>
  <c r="H98" i="2"/>
  <c r="E98" i="2"/>
  <c r="C98" i="2"/>
  <c r="B98" i="2"/>
  <c r="U97" i="2"/>
  <c r="S97" i="2"/>
  <c r="Q97" i="2"/>
  <c r="O97" i="2"/>
  <c r="M97" i="2"/>
  <c r="K97" i="2"/>
  <c r="H97" i="2"/>
  <c r="E97" i="2"/>
  <c r="C97" i="2"/>
  <c r="B97" i="2"/>
  <c r="U96" i="2"/>
  <c r="S96" i="2"/>
  <c r="Q96" i="2"/>
  <c r="O96" i="2"/>
  <c r="M96" i="2"/>
  <c r="K96" i="2"/>
  <c r="H96" i="2"/>
  <c r="E96" i="2"/>
  <c r="C96" i="2"/>
  <c r="B96" i="2"/>
  <c r="U95" i="2"/>
  <c r="S95" i="2"/>
  <c r="Q95" i="2"/>
  <c r="O95" i="2"/>
  <c r="M95" i="2"/>
  <c r="K95" i="2"/>
  <c r="H95" i="2"/>
  <c r="E95" i="2"/>
  <c r="C95" i="2"/>
  <c r="B95" i="2"/>
  <c r="U94" i="2"/>
  <c r="S94" i="2"/>
  <c r="Q94" i="2"/>
  <c r="O94" i="2"/>
  <c r="M94" i="2"/>
  <c r="K94" i="2"/>
  <c r="H94" i="2"/>
  <c r="E94" i="2"/>
  <c r="C94" i="2"/>
  <c r="B94" i="2"/>
  <c r="U93" i="2"/>
  <c r="S93" i="2"/>
  <c r="Q93" i="2"/>
  <c r="O93" i="2"/>
  <c r="M93" i="2"/>
  <c r="K93" i="2"/>
  <c r="H93" i="2"/>
  <c r="E93" i="2"/>
  <c r="C93" i="2"/>
  <c r="B93" i="2"/>
  <c r="U92" i="2"/>
  <c r="S92" i="2"/>
  <c r="Q92" i="2"/>
  <c r="O92" i="2"/>
  <c r="M92" i="2"/>
  <c r="K92" i="2"/>
  <c r="H92" i="2"/>
  <c r="E92" i="2"/>
  <c r="C92" i="2"/>
  <c r="B92" i="2"/>
  <c r="U91" i="2"/>
  <c r="S91" i="2"/>
  <c r="Q91" i="2"/>
  <c r="O91" i="2"/>
  <c r="M91" i="2"/>
  <c r="K91" i="2"/>
  <c r="H91" i="2"/>
  <c r="E91" i="2"/>
  <c r="C91" i="2"/>
  <c r="B91" i="2"/>
  <c r="U90" i="2"/>
  <c r="S90" i="2"/>
  <c r="Q90" i="2"/>
  <c r="O90" i="2"/>
  <c r="M90" i="2"/>
  <c r="K90" i="2"/>
  <c r="H90" i="2"/>
  <c r="E90" i="2"/>
  <c r="C90" i="2"/>
  <c r="B90" i="2"/>
  <c r="U89" i="2"/>
  <c r="S89" i="2"/>
  <c r="Q89" i="2"/>
  <c r="O89" i="2"/>
  <c r="M89" i="2"/>
  <c r="K89" i="2"/>
  <c r="H89" i="2"/>
  <c r="E89" i="2"/>
  <c r="C89" i="2"/>
  <c r="B89" i="2"/>
  <c r="U88" i="2"/>
  <c r="S88" i="2"/>
  <c r="Q88" i="2"/>
  <c r="O88" i="2"/>
  <c r="M88" i="2"/>
  <c r="K88" i="2"/>
  <c r="H88" i="2"/>
  <c r="E88" i="2"/>
  <c r="C88" i="2"/>
  <c r="B88" i="2"/>
  <c r="U87" i="2"/>
  <c r="S87" i="2"/>
  <c r="Q87" i="2"/>
  <c r="O87" i="2"/>
  <c r="M87" i="2"/>
  <c r="K87" i="2"/>
  <c r="H87" i="2"/>
  <c r="E87" i="2"/>
  <c r="C87" i="2"/>
  <c r="B87" i="2"/>
  <c r="U86" i="2"/>
  <c r="S86" i="2"/>
  <c r="Q86" i="2"/>
  <c r="O86" i="2"/>
  <c r="M86" i="2"/>
  <c r="K86" i="2"/>
  <c r="H86" i="2"/>
  <c r="E86" i="2"/>
  <c r="C86" i="2"/>
  <c r="B86" i="2"/>
  <c r="U85" i="2"/>
  <c r="S85" i="2"/>
  <c r="Q85" i="2"/>
  <c r="O85" i="2"/>
  <c r="M85" i="2"/>
  <c r="K85" i="2"/>
  <c r="H85" i="2"/>
  <c r="E85" i="2"/>
  <c r="C85" i="2"/>
  <c r="B85" i="2"/>
  <c r="U84" i="2"/>
  <c r="S84" i="2"/>
  <c r="Q84" i="2"/>
  <c r="O84" i="2"/>
  <c r="M84" i="2"/>
  <c r="K84" i="2"/>
  <c r="H84" i="2"/>
  <c r="E84" i="2"/>
  <c r="C84" i="2"/>
  <c r="B84" i="2"/>
  <c r="U83" i="2"/>
  <c r="S83" i="2"/>
  <c r="Q83" i="2"/>
  <c r="O83" i="2"/>
  <c r="M83" i="2"/>
  <c r="K83" i="2"/>
  <c r="H83" i="2"/>
  <c r="E83" i="2"/>
  <c r="C83" i="2"/>
  <c r="B83" i="2"/>
  <c r="U82" i="2"/>
  <c r="S82" i="2"/>
  <c r="Q82" i="2"/>
  <c r="O82" i="2"/>
  <c r="M82" i="2"/>
  <c r="K82" i="2"/>
  <c r="H82" i="2"/>
  <c r="E82" i="2"/>
  <c r="C82" i="2"/>
  <c r="B82" i="2"/>
  <c r="U81" i="2"/>
  <c r="S81" i="2"/>
  <c r="Q81" i="2"/>
  <c r="O81" i="2"/>
  <c r="M81" i="2"/>
  <c r="K81" i="2"/>
  <c r="H81" i="2"/>
  <c r="E81" i="2"/>
  <c r="C81" i="2"/>
  <c r="B81" i="2"/>
  <c r="U80" i="2"/>
  <c r="S80" i="2"/>
  <c r="Q80" i="2"/>
  <c r="O80" i="2"/>
  <c r="M80" i="2"/>
  <c r="K80" i="2"/>
  <c r="H80" i="2"/>
  <c r="E80" i="2"/>
  <c r="C80" i="2"/>
  <c r="B80" i="2"/>
  <c r="U79" i="2"/>
  <c r="S79" i="2"/>
  <c r="Q79" i="2"/>
  <c r="O79" i="2"/>
  <c r="M79" i="2"/>
  <c r="K79" i="2"/>
  <c r="H79" i="2"/>
  <c r="E79" i="2"/>
  <c r="C79" i="2"/>
  <c r="B79" i="2"/>
  <c r="U78" i="2"/>
  <c r="S78" i="2"/>
  <c r="Q78" i="2"/>
  <c r="O78" i="2"/>
  <c r="M78" i="2"/>
  <c r="K78" i="2"/>
  <c r="H78" i="2"/>
  <c r="E78" i="2"/>
  <c r="C78" i="2"/>
  <c r="B78" i="2"/>
  <c r="U77" i="2"/>
  <c r="S77" i="2"/>
  <c r="Q77" i="2"/>
  <c r="O77" i="2"/>
  <c r="M77" i="2"/>
  <c r="K77" i="2"/>
  <c r="H77" i="2"/>
  <c r="E77" i="2"/>
  <c r="C77" i="2"/>
  <c r="B77" i="2"/>
  <c r="U76" i="2"/>
  <c r="S76" i="2"/>
  <c r="Q76" i="2"/>
  <c r="O76" i="2"/>
  <c r="M76" i="2"/>
  <c r="K76" i="2"/>
  <c r="H76" i="2"/>
  <c r="E76" i="2"/>
  <c r="C76" i="2"/>
  <c r="B76" i="2"/>
  <c r="U75" i="2"/>
  <c r="S75" i="2"/>
  <c r="Q75" i="2"/>
  <c r="O75" i="2"/>
  <c r="M75" i="2"/>
  <c r="K75" i="2"/>
  <c r="H75" i="2"/>
  <c r="E75" i="2"/>
  <c r="C75" i="2"/>
  <c r="B75" i="2"/>
  <c r="U74" i="2"/>
  <c r="S74" i="2"/>
  <c r="Q74" i="2"/>
  <c r="O74" i="2"/>
  <c r="M74" i="2"/>
  <c r="K74" i="2"/>
  <c r="H74" i="2"/>
  <c r="E74" i="2"/>
  <c r="C74" i="2"/>
  <c r="B74" i="2"/>
  <c r="U73" i="2"/>
  <c r="S73" i="2"/>
  <c r="Q73" i="2"/>
  <c r="O73" i="2"/>
  <c r="M73" i="2"/>
  <c r="K73" i="2"/>
  <c r="H73" i="2"/>
  <c r="E73" i="2"/>
  <c r="C73" i="2"/>
  <c r="B73" i="2"/>
  <c r="U72" i="2"/>
  <c r="S72" i="2"/>
  <c r="Q72" i="2"/>
  <c r="O72" i="2"/>
  <c r="M72" i="2"/>
  <c r="K72" i="2"/>
  <c r="H72" i="2"/>
  <c r="E72" i="2"/>
  <c r="C72" i="2"/>
  <c r="B72" i="2"/>
  <c r="U71" i="2"/>
  <c r="S71" i="2"/>
  <c r="Q71" i="2"/>
  <c r="O71" i="2"/>
  <c r="M71" i="2"/>
  <c r="K71" i="2"/>
  <c r="H71" i="2"/>
  <c r="E71" i="2"/>
  <c r="C71" i="2"/>
  <c r="B71" i="2"/>
  <c r="U70" i="2"/>
  <c r="S70" i="2"/>
  <c r="Q70" i="2"/>
  <c r="O70" i="2"/>
  <c r="M70" i="2"/>
  <c r="K70" i="2"/>
  <c r="H70" i="2"/>
  <c r="E70" i="2"/>
  <c r="C70" i="2"/>
  <c r="B70" i="2"/>
  <c r="U69" i="2"/>
  <c r="S69" i="2"/>
  <c r="Q69" i="2"/>
  <c r="O69" i="2"/>
  <c r="M69" i="2"/>
  <c r="K69" i="2"/>
  <c r="H69" i="2"/>
  <c r="E69" i="2"/>
  <c r="C69" i="2"/>
  <c r="B69" i="2"/>
  <c r="U68" i="2"/>
  <c r="S68" i="2"/>
  <c r="Q68" i="2"/>
  <c r="O68" i="2"/>
  <c r="M68" i="2"/>
  <c r="K68" i="2"/>
  <c r="H68" i="2"/>
  <c r="E68" i="2"/>
  <c r="C68" i="2"/>
  <c r="B68" i="2"/>
  <c r="U67" i="2"/>
  <c r="S67" i="2"/>
  <c r="Q67" i="2"/>
  <c r="O67" i="2"/>
  <c r="M67" i="2"/>
  <c r="K67" i="2"/>
  <c r="H67" i="2"/>
  <c r="E67" i="2"/>
  <c r="C67" i="2"/>
  <c r="B67" i="2"/>
  <c r="U66" i="2"/>
  <c r="S66" i="2"/>
  <c r="Q66" i="2"/>
  <c r="O66" i="2"/>
  <c r="M66" i="2"/>
  <c r="K66" i="2"/>
  <c r="H66" i="2"/>
  <c r="E66" i="2"/>
  <c r="C66" i="2"/>
  <c r="B66" i="2"/>
  <c r="U65" i="2"/>
  <c r="S65" i="2"/>
  <c r="Q65" i="2"/>
  <c r="O65" i="2"/>
  <c r="M65" i="2"/>
  <c r="K65" i="2"/>
  <c r="H65" i="2"/>
  <c r="E65" i="2"/>
  <c r="C65" i="2"/>
  <c r="B65" i="2"/>
  <c r="U64" i="2"/>
  <c r="S64" i="2"/>
  <c r="Q64" i="2"/>
  <c r="O64" i="2"/>
  <c r="M64" i="2"/>
  <c r="K64" i="2"/>
  <c r="H64" i="2"/>
  <c r="E64" i="2"/>
  <c r="C64" i="2"/>
  <c r="B64" i="2"/>
  <c r="U63" i="2"/>
  <c r="S63" i="2"/>
  <c r="Q63" i="2"/>
  <c r="O63" i="2"/>
  <c r="M63" i="2"/>
  <c r="K63" i="2"/>
  <c r="H63" i="2"/>
  <c r="E63" i="2"/>
  <c r="C63" i="2"/>
  <c r="B63" i="2"/>
  <c r="U62" i="2"/>
  <c r="S62" i="2"/>
  <c r="Q62" i="2"/>
  <c r="O62" i="2"/>
  <c r="M62" i="2"/>
  <c r="K62" i="2"/>
  <c r="H62" i="2"/>
  <c r="E62" i="2"/>
  <c r="C62" i="2"/>
  <c r="B62" i="2"/>
  <c r="U61" i="2"/>
  <c r="S61" i="2"/>
  <c r="Q61" i="2"/>
  <c r="O61" i="2"/>
  <c r="M61" i="2"/>
  <c r="K61" i="2"/>
  <c r="H61" i="2"/>
  <c r="E61" i="2"/>
  <c r="C61" i="2"/>
  <c r="B61" i="2"/>
  <c r="O60" i="2"/>
  <c r="M60" i="2"/>
  <c r="K60" i="2"/>
  <c r="P57" i="2"/>
  <c r="H57" i="2"/>
  <c r="O52" i="2"/>
  <c r="E52" i="2"/>
  <c r="O50" i="2"/>
  <c r="E50" i="2"/>
  <c r="U46" i="2"/>
  <c r="S46" i="2"/>
  <c r="Q46" i="2"/>
  <c r="O46" i="2"/>
  <c r="M46" i="2"/>
  <c r="K46" i="2"/>
  <c r="H46" i="2"/>
  <c r="E46" i="2"/>
  <c r="C46" i="2"/>
  <c r="B46" i="2"/>
  <c r="U45" i="2"/>
  <c r="S45" i="2"/>
  <c r="Q45" i="2"/>
  <c r="O45" i="2"/>
  <c r="M45" i="2"/>
  <c r="K45" i="2"/>
  <c r="H45" i="2"/>
  <c r="E45" i="2"/>
  <c r="C45" i="2"/>
  <c r="B45" i="2"/>
  <c r="U44" i="2"/>
  <c r="S44" i="2"/>
  <c r="Q44" i="2"/>
  <c r="O44" i="2"/>
  <c r="M44" i="2"/>
  <c r="K44" i="2"/>
  <c r="H44" i="2"/>
  <c r="E44" i="2"/>
  <c r="C44" i="2"/>
  <c r="B44" i="2"/>
  <c r="U43" i="2"/>
  <c r="S43" i="2"/>
  <c r="Q43" i="2"/>
  <c r="O43" i="2"/>
  <c r="M43" i="2"/>
  <c r="K43" i="2"/>
  <c r="H43" i="2"/>
  <c r="E43" i="2"/>
  <c r="C43" i="2"/>
  <c r="B43" i="2"/>
  <c r="U42" i="2"/>
  <c r="S42" i="2"/>
  <c r="Q42" i="2"/>
  <c r="O42" i="2"/>
  <c r="M42" i="2"/>
  <c r="K42" i="2"/>
  <c r="H42" i="2"/>
  <c r="E42" i="2"/>
  <c r="C42" i="2"/>
  <c r="B42" i="2"/>
  <c r="U41" i="2"/>
  <c r="S41" i="2"/>
  <c r="Q41" i="2"/>
  <c r="O41" i="2"/>
  <c r="M41" i="2"/>
  <c r="K41" i="2"/>
  <c r="H41" i="2"/>
  <c r="E41" i="2"/>
  <c r="C41" i="2"/>
  <c r="B41" i="2"/>
  <c r="U40" i="2"/>
  <c r="S40" i="2"/>
  <c r="Q40" i="2"/>
  <c r="O40" i="2"/>
  <c r="M40" i="2"/>
  <c r="K40" i="2"/>
  <c r="H40" i="2"/>
  <c r="E40" i="2"/>
  <c r="C40" i="2"/>
  <c r="B40" i="2"/>
  <c r="U39" i="2"/>
  <c r="S39" i="2"/>
  <c r="Q39" i="2"/>
  <c r="O39" i="2"/>
  <c r="M39" i="2"/>
  <c r="K39" i="2"/>
  <c r="H39" i="2"/>
  <c r="E39" i="2"/>
  <c r="C39" i="2"/>
  <c r="B39" i="2"/>
  <c r="U38" i="2"/>
  <c r="S38" i="2"/>
  <c r="Q38" i="2"/>
  <c r="O38" i="2"/>
  <c r="M38" i="2"/>
  <c r="K38" i="2"/>
  <c r="H38" i="2"/>
  <c r="E38" i="2"/>
  <c r="C38" i="2"/>
  <c r="B38" i="2"/>
  <c r="U37" i="2"/>
  <c r="S37" i="2"/>
  <c r="Q37" i="2"/>
  <c r="O37" i="2"/>
  <c r="M37" i="2"/>
  <c r="K37" i="2"/>
  <c r="H37" i="2"/>
  <c r="E37" i="2"/>
  <c r="C37" i="2"/>
  <c r="B37" i="2"/>
  <c r="U36" i="2"/>
  <c r="S36" i="2"/>
  <c r="Q36" i="2"/>
  <c r="O36" i="2"/>
  <c r="M36" i="2"/>
  <c r="K36" i="2"/>
  <c r="H36" i="2"/>
  <c r="E36" i="2"/>
  <c r="C36" i="2"/>
  <c r="B36" i="2"/>
  <c r="U35" i="2"/>
  <c r="S35" i="2"/>
  <c r="Q35" i="2"/>
  <c r="O35" i="2"/>
  <c r="M35" i="2"/>
  <c r="K35" i="2"/>
  <c r="H35" i="2"/>
  <c r="E35" i="2"/>
  <c r="C35" i="2"/>
  <c r="B35" i="2"/>
  <c r="U34" i="2"/>
  <c r="S34" i="2"/>
  <c r="Q34" i="2"/>
  <c r="O34" i="2"/>
  <c r="M34" i="2"/>
  <c r="K34" i="2"/>
  <c r="H34" i="2"/>
  <c r="E34" i="2"/>
  <c r="C34" i="2"/>
  <c r="B34" i="2"/>
  <c r="U33" i="2"/>
  <c r="S33" i="2"/>
  <c r="Q33" i="2"/>
  <c r="O33" i="2"/>
  <c r="M33" i="2"/>
  <c r="K33" i="2"/>
  <c r="H33" i="2"/>
  <c r="E33" i="2"/>
  <c r="C33" i="2"/>
  <c r="B33" i="2"/>
  <c r="U32" i="2"/>
  <c r="S32" i="2"/>
  <c r="Q32" i="2"/>
  <c r="O32" i="2"/>
  <c r="M32" i="2"/>
  <c r="K32" i="2"/>
  <c r="H32" i="2"/>
  <c r="E32" i="2"/>
  <c r="C32" i="2"/>
  <c r="B32" i="2"/>
  <c r="U31" i="2"/>
  <c r="S31" i="2"/>
  <c r="Q31" i="2"/>
  <c r="O31" i="2"/>
  <c r="M31" i="2"/>
  <c r="K31" i="2"/>
  <c r="H31" i="2"/>
  <c r="E31" i="2"/>
  <c r="C31" i="2"/>
  <c r="B31" i="2"/>
  <c r="U30" i="2"/>
  <c r="S30" i="2"/>
  <c r="Q30" i="2"/>
  <c r="O30" i="2"/>
  <c r="M30" i="2"/>
  <c r="K30" i="2"/>
  <c r="H30" i="2"/>
  <c r="E30" i="2"/>
  <c r="C30" i="2"/>
  <c r="B30" i="2"/>
  <c r="U29" i="2"/>
  <c r="S29" i="2"/>
  <c r="Q29" i="2"/>
  <c r="O29" i="2"/>
  <c r="M29" i="2"/>
  <c r="K29" i="2"/>
  <c r="H29" i="2"/>
  <c r="E29" i="2"/>
  <c r="C29" i="2"/>
  <c r="B29" i="2"/>
  <c r="U28" i="2"/>
  <c r="S28" i="2"/>
  <c r="Q28" i="2"/>
  <c r="O28" i="2"/>
  <c r="M28" i="2"/>
  <c r="K28" i="2"/>
  <c r="H28" i="2"/>
  <c r="E28" i="2"/>
  <c r="C28" i="2"/>
  <c r="B28" i="2"/>
  <c r="U27" i="2"/>
  <c r="S27" i="2"/>
  <c r="Q27" i="2"/>
  <c r="O27" i="2"/>
  <c r="M27" i="2"/>
  <c r="K27" i="2"/>
  <c r="H27" i="2"/>
  <c r="E27" i="2"/>
  <c r="C27" i="2"/>
  <c r="B27" i="2"/>
  <c r="O26" i="2"/>
  <c r="M26" i="2"/>
  <c r="K26" i="2"/>
  <c r="Q23" i="2"/>
  <c r="O23" i="2"/>
  <c r="M23" i="2"/>
  <c r="K23" i="2"/>
  <c r="S22" i="2"/>
  <c r="Q22" i="2"/>
  <c r="O22" i="2"/>
  <c r="M22" i="2"/>
  <c r="K22" i="2"/>
  <c r="G22" i="2"/>
  <c r="Q21" i="2"/>
  <c r="O21" i="2"/>
  <c r="M21" i="2"/>
  <c r="K21" i="2"/>
  <c r="U20" i="2"/>
  <c r="S20" i="2"/>
  <c r="Q20" i="2"/>
  <c r="O20" i="2"/>
  <c r="M20" i="2"/>
  <c r="K20" i="2"/>
  <c r="G20" i="2"/>
  <c r="O19" i="2"/>
  <c r="M19" i="2"/>
  <c r="K19" i="2"/>
  <c r="P13" i="2"/>
  <c r="P12" i="2"/>
  <c r="R11" i="2"/>
  <c r="O11" i="2"/>
  <c r="O10" i="2"/>
  <c r="O9" i="2"/>
  <c r="O8" i="2"/>
  <c r="B6" i="2"/>
  <c r="B5" i="2"/>
  <c r="V146" i="4" a="1"/>
  <c r="V146" i="4"/>
  <c r="AF143" i="4"/>
  <c r="AE143" i="4"/>
  <c r="AD143" i="4"/>
  <c r="AC143" i="4"/>
  <c r="AB143" i="4"/>
  <c r="AA143" i="4"/>
  <c r="Z143" i="4"/>
  <c r="Y143" i="4"/>
  <c r="X143" i="4"/>
  <c r="W143" i="4"/>
  <c r="V143" i="4"/>
  <c r="T143" i="4"/>
  <c r="S143" i="4"/>
  <c r="R143" i="4"/>
  <c r="Q143" i="4"/>
  <c r="L143" i="4"/>
  <c r="F143" i="4"/>
  <c r="D143" i="4"/>
  <c r="AF142" i="4"/>
  <c r="AE142" i="4"/>
  <c r="AD142" i="4"/>
  <c r="AC142" i="4"/>
  <c r="AB142" i="4"/>
  <c r="AA142" i="4"/>
  <c r="Z142" i="4"/>
  <c r="Y142" i="4"/>
  <c r="X142" i="4"/>
  <c r="W142" i="4"/>
  <c r="V142" i="4"/>
  <c r="T142" i="4"/>
  <c r="S142" i="4"/>
  <c r="R142" i="4"/>
  <c r="Q142" i="4"/>
  <c r="L142" i="4"/>
  <c r="F142" i="4"/>
  <c r="D142" i="4"/>
  <c r="AF141" i="4"/>
  <c r="AE141" i="4"/>
  <c r="AD141" i="4"/>
  <c r="AC141" i="4"/>
  <c r="AB141" i="4"/>
  <c r="AA141" i="4"/>
  <c r="Z141" i="4"/>
  <c r="Y141" i="4"/>
  <c r="X141" i="4"/>
  <c r="W141" i="4"/>
  <c r="V141" i="4"/>
  <c r="T141" i="4"/>
  <c r="S141" i="4"/>
  <c r="R141" i="4"/>
  <c r="Q141" i="4"/>
  <c r="L141" i="4"/>
  <c r="F141" i="4"/>
  <c r="D141" i="4"/>
  <c r="AF140" i="4"/>
  <c r="AE140" i="4"/>
  <c r="AD140" i="4"/>
  <c r="AC140" i="4"/>
  <c r="AB140" i="4"/>
  <c r="AA140" i="4"/>
  <c r="Z140" i="4"/>
  <c r="Y140" i="4"/>
  <c r="X140" i="4"/>
  <c r="W140" i="4"/>
  <c r="V140" i="4"/>
  <c r="T140" i="4"/>
  <c r="S140" i="4"/>
  <c r="R140" i="4"/>
  <c r="Q140" i="4"/>
  <c r="L140" i="4"/>
  <c r="F140" i="4"/>
  <c r="D140" i="4"/>
  <c r="AF139" i="4"/>
  <c r="AE139" i="4"/>
  <c r="AD139" i="4"/>
  <c r="AC139" i="4"/>
  <c r="AB139" i="4"/>
  <c r="AA139" i="4"/>
  <c r="Z139" i="4"/>
  <c r="Y139" i="4"/>
  <c r="X139" i="4"/>
  <c r="W139" i="4"/>
  <c r="V139" i="4"/>
  <c r="T139" i="4"/>
  <c r="S139" i="4"/>
  <c r="R139" i="4"/>
  <c r="Q139" i="4"/>
  <c r="L139" i="4"/>
  <c r="F139" i="4"/>
  <c r="D139" i="4"/>
  <c r="AF138" i="4"/>
  <c r="AE138" i="4"/>
  <c r="AD138" i="4"/>
  <c r="AC138" i="4"/>
  <c r="AB138" i="4"/>
  <c r="AA138" i="4"/>
  <c r="Z138" i="4"/>
  <c r="Y138" i="4"/>
  <c r="X138" i="4"/>
  <c r="W138" i="4"/>
  <c r="V138" i="4"/>
  <c r="T138" i="4"/>
  <c r="S138" i="4"/>
  <c r="R138" i="4"/>
  <c r="Q138" i="4"/>
  <c r="L138" i="4"/>
  <c r="F138" i="4"/>
  <c r="D138" i="4"/>
  <c r="AF137" i="4"/>
  <c r="AE137" i="4"/>
  <c r="AD137" i="4"/>
  <c r="AC137" i="4"/>
  <c r="AB137" i="4"/>
  <c r="AA137" i="4"/>
  <c r="Z137" i="4"/>
  <c r="Y137" i="4"/>
  <c r="X137" i="4"/>
  <c r="W137" i="4"/>
  <c r="V137" i="4"/>
  <c r="T137" i="4"/>
  <c r="S137" i="4"/>
  <c r="R137" i="4"/>
  <c r="Q137" i="4"/>
  <c r="L137" i="4"/>
  <c r="F137" i="4"/>
  <c r="D137" i="4"/>
  <c r="AF136" i="4"/>
  <c r="AE136" i="4"/>
  <c r="AD136" i="4"/>
  <c r="AC136" i="4"/>
  <c r="AB136" i="4"/>
  <c r="AA136" i="4"/>
  <c r="Z136" i="4"/>
  <c r="Y136" i="4"/>
  <c r="X136" i="4"/>
  <c r="W136" i="4"/>
  <c r="V136" i="4"/>
  <c r="T136" i="4"/>
  <c r="S136" i="4"/>
  <c r="R136" i="4"/>
  <c r="Q136" i="4"/>
  <c r="L136" i="4"/>
  <c r="F136" i="4"/>
  <c r="D136" i="4"/>
  <c r="AF135" i="4"/>
  <c r="AE135" i="4"/>
  <c r="AD135" i="4"/>
  <c r="AC135" i="4"/>
  <c r="AB135" i="4"/>
  <c r="AA135" i="4"/>
  <c r="Z135" i="4"/>
  <c r="Y135" i="4"/>
  <c r="X135" i="4"/>
  <c r="W135" i="4"/>
  <c r="V135" i="4"/>
  <c r="T135" i="4"/>
  <c r="S135" i="4"/>
  <c r="R135" i="4"/>
  <c r="Q135" i="4"/>
  <c r="L135" i="4"/>
  <c r="F135" i="4"/>
  <c r="D135" i="4"/>
  <c r="AF134" i="4"/>
  <c r="AE134" i="4"/>
  <c r="AD134" i="4"/>
  <c r="AC134" i="4"/>
  <c r="AB134" i="4"/>
  <c r="AA134" i="4"/>
  <c r="Z134" i="4"/>
  <c r="Y134" i="4"/>
  <c r="X134" i="4"/>
  <c r="W134" i="4"/>
  <c r="V134" i="4"/>
  <c r="T134" i="4"/>
  <c r="S134" i="4"/>
  <c r="R134" i="4"/>
  <c r="Q134" i="4"/>
  <c r="L134" i="4"/>
  <c r="F134" i="4"/>
  <c r="D134" i="4"/>
  <c r="AF133" i="4"/>
  <c r="AE133" i="4"/>
  <c r="AD133" i="4"/>
  <c r="AC133" i="4"/>
  <c r="AB133" i="4"/>
  <c r="AA133" i="4"/>
  <c r="Z133" i="4"/>
  <c r="Y133" i="4"/>
  <c r="X133" i="4"/>
  <c r="W133" i="4"/>
  <c r="V133" i="4"/>
  <c r="T133" i="4"/>
  <c r="S133" i="4"/>
  <c r="R133" i="4"/>
  <c r="Q133" i="4"/>
  <c r="L133" i="4"/>
  <c r="F133" i="4"/>
  <c r="D133" i="4"/>
  <c r="AF132" i="4"/>
  <c r="AE132" i="4"/>
  <c r="AD132" i="4"/>
  <c r="AC132" i="4"/>
  <c r="AB132" i="4"/>
  <c r="AA132" i="4"/>
  <c r="Z132" i="4"/>
  <c r="Y132" i="4"/>
  <c r="X132" i="4"/>
  <c r="W132" i="4"/>
  <c r="V132" i="4"/>
  <c r="T132" i="4"/>
  <c r="S132" i="4"/>
  <c r="R132" i="4"/>
  <c r="Q132" i="4"/>
  <c r="L132" i="4"/>
  <c r="F132" i="4"/>
  <c r="D132" i="4"/>
  <c r="AF131" i="4"/>
  <c r="AE131" i="4"/>
  <c r="AD131" i="4"/>
  <c r="AC131" i="4"/>
  <c r="AB131" i="4"/>
  <c r="AA131" i="4"/>
  <c r="Z131" i="4"/>
  <c r="Y131" i="4"/>
  <c r="X131" i="4"/>
  <c r="W131" i="4"/>
  <c r="V131" i="4"/>
  <c r="T131" i="4"/>
  <c r="S131" i="4"/>
  <c r="R131" i="4"/>
  <c r="Q131" i="4"/>
  <c r="L131" i="4"/>
  <c r="F131" i="4"/>
  <c r="D131" i="4"/>
  <c r="AF130" i="4"/>
  <c r="AE130" i="4"/>
  <c r="AD130" i="4"/>
  <c r="AC130" i="4"/>
  <c r="AB130" i="4"/>
  <c r="AA130" i="4"/>
  <c r="Z130" i="4"/>
  <c r="Y130" i="4"/>
  <c r="X130" i="4"/>
  <c r="W130" i="4"/>
  <c r="V130" i="4"/>
  <c r="T130" i="4"/>
  <c r="S130" i="4"/>
  <c r="R130" i="4"/>
  <c r="Q130" i="4"/>
  <c r="L130" i="4"/>
  <c r="F130" i="4"/>
  <c r="D130" i="4"/>
  <c r="AF129" i="4"/>
  <c r="AE129" i="4"/>
  <c r="AD129" i="4"/>
  <c r="AC129" i="4"/>
  <c r="AB129" i="4"/>
  <c r="AA129" i="4"/>
  <c r="Z129" i="4"/>
  <c r="Y129" i="4"/>
  <c r="X129" i="4"/>
  <c r="W129" i="4"/>
  <c r="V129" i="4"/>
  <c r="T129" i="4"/>
  <c r="S129" i="4"/>
  <c r="R129" i="4"/>
  <c r="Q129" i="4"/>
  <c r="L129" i="4"/>
  <c r="F129" i="4"/>
  <c r="D129" i="4"/>
  <c r="AF128" i="4"/>
  <c r="AE128" i="4"/>
  <c r="AD128" i="4"/>
  <c r="AC128" i="4"/>
  <c r="AB128" i="4"/>
  <c r="AA128" i="4"/>
  <c r="Z128" i="4"/>
  <c r="Y128" i="4"/>
  <c r="X128" i="4"/>
  <c r="W128" i="4"/>
  <c r="V128" i="4"/>
  <c r="T128" i="4"/>
  <c r="S128" i="4"/>
  <c r="R128" i="4"/>
  <c r="Q128" i="4"/>
  <c r="L128" i="4"/>
  <c r="F128" i="4"/>
  <c r="D128" i="4"/>
  <c r="AF127" i="4"/>
  <c r="AE127" i="4"/>
  <c r="AD127" i="4"/>
  <c r="AC127" i="4"/>
  <c r="AB127" i="4"/>
  <c r="AA127" i="4"/>
  <c r="Z127" i="4"/>
  <c r="Y127" i="4"/>
  <c r="X127" i="4"/>
  <c r="W127" i="4"/>
  <c r="V127" i="4"/>
  <c r="T127" i="4"/>
  <c r="S127" i="4"/>
  <c r="R127" i="4"/>
  <c r="Q127" i="4"/>
  <c r="L127" i="4"/>
  <c r="F127" i="4"/>
  <c r="D127" i="4"/>
  <c r="AF126" i="4"/>
  <c r="AE126" i="4"/>
  <c r="AD126" i="4"/>
  <c r="AC126" i="4"/>
  <c r="AB126" i="4"/>
  <c r="AA126" i="4"/>
  <c r="Z126" i="4"/>
  <c r="Y126" i="4"/>
  <c r="X126" i="4"/>
  <c r="W126" i="4"/>
  <c r="V126" i="4"/>
  <c r="T126" i="4"/>
  <c r="S126" i="4"/>
  <c r="R126" i="4"/>
  <c r="Q126" i="4"/>
  <c r="L126" i="4"/>
  <c r="F126" i="4"/>
  <c r="D126" i="4"/>
  <c r="AF125" i="4"/>
  <c r="AE125" i="4"/>
  <c r="AD125" i="4"/>
  <c r="AC125" i="4"/>
  <c r="AB125" i="4"/>
  <c r="AA125" i="4"/>
  <c r="Z125" i="4"/>
  <c r="Y125" i="4"/>
  <c r="X125" i="4"/>
  <c r="W125" i="4"/>
  <c r="V125" i="4"/>
  <c r="T125" i="4"/>
  <c r="S125" i="4"/>
  <c r="R125" i="4"/>
  <c r="Q125" i="4"/>
  <c r="L125" i="4"/>
  <c r="F125" i="4"/>
  <c r="D125" i="4"/>
  <c r="AF124" i="4"/>
  <c r="AE124" i="4"/>
  <c r="AD124" i="4"/>
  <c r="AC124" i="4"/>
  <c r="AB124" i="4"/>
  <c r="AA124" i="4"/>
  <c r="Z124" i="4"/>
  <c r="Y124" i="4"/>
  <c r="X124" i="4"/>
  <c r="W124" i="4"/>
  <c r="V124" i="4"/>
  <c r="T124" i="4"/>
  <c r="S124" i="4"/>
  <c r="R124" i="4"/>
  <c r="Q124" i="4"/>
  <c r="L124" i="4"/>
  <c r="F124" i="4"/>
  <c r="D124" i="4"/>
  <c r="AF123" i="4"/>
  <c r="AE123" i="4"/>
  <c r="AD123" i="4"/>
  <c r="AC123" i="4"/>
  <c r="AB123" i="4"/>
  <c r="AA123" i="4"/>
  <c r="Z123" i="4"/>
  <c r="Y123" i="4"/>
  <c r="X123" i="4"/>
  <c r="W123" i="4"/>
  <c r="V123" i="4"/>
  <c r="T123" i="4"/>
  <c r="S123" i="4"/>
  <c r="R123" i="4"/>
  <c r="Q123" i="4"/>
  <c r="L123" i="4"/>
  <c r="F123" i="4"/>
  <c r="D123" i="4"/>
  <c r="AF122" i="4"/>
  <c r="AE122" i="4"/>
  <c r="AD122" i="4"/>
  <c r="AC122" i="4"/>
  <c r="AB122" i="4"/>
  <c r="AA122" i="4"/>
  <c r="Z122" i="4"/>
  <c r="Y122" i="4"/>
  <c r="X122" i="4"/>
  <c r="W122" i="4"/>
  <c r="V122" i="4"/>
  <c r="T122" i="4"/>
  <c r="S122" i="4"/>
  <c r="R122" i="4"/>
  <c r="Q122" i="4"/>
  <c r="L122" i="4"/>
  <c r="F122" i="4"/>
  <c r="D122" i="4"/>
  <c r="AF121" i="4"/>
  <c r="AE121" i="4"/>
  <c r="AD121" i="4"/>
  <c r="AC121" i="4"/>
  <c r="AB121" i="4"/>
  <c r="AA121" i="4"/>
  <c r="Z121" i="4"/>
  <c r="Y121" i="4"/>
  <c r="X121" i="4"/>
  <c r="W121" i="4"/>
  <c r="V121" i="4"/>
  <c r="T121" i="4"/>
  <c r="S121" i="4"/>
  <c r="R121" i="4"/>
  <c r="Q121" i="4"/>
  <c r="L121" i="4"/>
  <c r="F121" i="4"/>
  <c r="D121" i="4"/>
  <c r="AF120" i="4"/>
  <c r="AE120" i="4"/>
  <c r="AD120" i="4"/>
  <c r="AC120" i="4"/>
  <c r="AB120" i="4"/>
  <c r="AA120" i="4"/>
  <c r="Z120" i="4"/>
  <c r="Y120" i="4"/>
  <c r="X120" i="4"/>
  <c r="W120" i="4"/>
  <c r="V120" i="4"/>
  <c r="T120" i="4"/>
  <c r="S120" i="4"/>
  <c r="R120" i="4"/>
  <c r="Q120" i="4"/>
  <c r="L120" i="4"/>
  <c r="F120" i="4"/>
  <c r="D120" i="4"/>
  <c r="AF119" i="4"/>
  <c r="AE119" i="4"/>
  <c r="AD119" i="4"/>
  <c r="AC119" i="4"/>
  <c r="AB119" i="4"/>
  <c r="AA119" i="4"/>
  <c r="Z119" i="4"/>
  <c r="Y119" i="4"/>
  <c r="X119" i="4"/>
  <c r="W119" i="4"/>
  <c r="V119" i="4"/>
  <c r="T119" i="4"/>
  <c r="S119" i="4"/>
  <c r="R119" i="4"/>
  <c r="Q119" i="4"/>
  <c r="L119" i="4"/>
  <c r="F119" i="4"/>
  <c r="D119" i="4"/>
  <c r="AF118" i="4"/>
  <c r="AE118" i="4"/>
  <c r="AD118" i="4"/>
  <c r="AC118" i="4"/>
  <c r="AB118" i="4"/>
  <c r="AA118" i="4"/>
  <c r="Z118" i="4"/>
  <c r="Y118" i="4"/>
  <c r="X118" i="4"/>
  <c r="W118" i="4"/>
  <c r="V118" i="4"/>
  <c r="T118" i="4"/>
  <c r="S118" i="4"/>
  <c r="R118" i="4"/>
  <c r="Q118" i="4"/>
  <c r="L118" i="4"/>
  <c r="F118" i="4"/>
  <c r="D118" i="4"/>
  <c r="AF117" i="4"/>
  <c r="AE117" i="4"/>
  <c r="AD117" i="4"/>
  <c r="AC117" i="4"/>
  <c r="AB117" i="4"/>
  <c r="AA117" i="4"/>
  <c r="Z117" i="4"/>
  <c r="Y117" i="4"/>
  <c r="X117" i="4"/>
  <c r="W117" i="4"/>
  <c r="V117" i="4"/>
  <c r="T117" i="4"/>
  <c r="S117" i="4"/>
  <c r="R117" i="4"/>
  <c r="Q117" i="4"/>
  <c r="L117" i="4"/>
  <c r="F117" i="4"/>
  <c r="D117" i="4"/>
  <c r="AF116" i="4"/>
  <c r="AE116" i="4"/>
  <c r="AD116" i="4"/>
  <c r="AC116" i="4"/>
  <c r="AB116" i="4"/>
  <c r="AA116" i="4"/>
  <c r="Z116" i="4"/>
  <c r="Y116" i="4"/>
  <c r="X116" i="4"/>
  <c r="W116" i="4"/>
  <c r="V116" i="4"/>
  <c r="T116" i="4"/>
  <c r="S116" i="4"/>
  <c r="R116" i="4"/>
  <c r="Q116" i="4"/>
  <c r="L116" i="4"/>
  <c r="F116" i="4"/>
  <c r="D116" i="4"/>
  <c r="AF115" i="4"/>
  <c r="AE115" i="4"/>
  <c r="AD115" i="4"/>
  <c r="AC115" i="4"/>
  <c r="AB115" i="4"/>
  <c r="AA115" i="4"/>
  <c r="Z115" i="4"/>
  <c r="Y115" i="4"/>
  <c r="X115" i="4"/>
  <c r="W115" i="4"/>
  <c r="V115" i="4"/>
  <c r="T115" i="4"/>
  <c r="S115" i="4"/>
  <c r="R115" i="4"/>
  <c r="Q115" i="4"/>
  <c r="L115" i="4"/>
  <c r="F115" i="4"/>
  <c r="D115" i="4"/>
  <c r="AF114" i="4"/>
  <c r="AE114" i="4"/>
  <c r="AD114" i="4"/>
  <c r="AC114" i="4"/>
  <c r="AB114" i="4"/>
  <c r="AA114" i="4"/>
  <c r="Z114" i="4"/>
  <c r="Y114" i="4"/>
  <c r="X114" i="4"/>
  <c r="W114" i="4"/>
  <c r="V114" i="4"/>
  <c r="T114" i="4"/>
  <c r="S114" i="4"/>
  <c r="R114" i="4"/>
  <c r="Q114" i="4"/>
  <c r="L114" i="4"/>
  <c r="F114" i="4"/>
  <c r="D114" i="4"/>
  <c r="AF113" i="4"/>
  <c r="AE113" i="4"/>
  <c r="AD113" i="4"/>
  <c r="AC113" i="4"/>
  <c r="AB113" i="4"/>
  <c r="AA113" i="4"/>
  <c r="Z113" i="4"/>
  <c r="Y113" i="4"/>
  <c r="X113" i="4"/>
  <c r="W113" i="4"/>
  <c r="V113" i="4"/>
  <c r="T113" i="4"/>
  <c r="S113" i="4"/>
  <c r="R113" i="4"/>
  <c r="Q113" i="4"/>
  <c r="L113" i="4"/>
  <c r="F113" i="4"/>
  <c r="D113" i="4"/>
  <c r="AF112" i="4"/>
  <c r="AE112" i="4"/>
  <c r="AD112" i="4"/>
  <c r="AC112" i="4"/>
  <c r="AB112" i="4"/>
  <c r="AA112" i="4"/>
  <c r="Z112" i="4"/>
  <c r="Y112" i="4"/>
  <c r="X112" i="4"/>
  <c r="W112" i="4"/>
  <c r="V112" i="4"/>
  <c r="T112" i="4"/>
  <c r="S112" i="4"/>
  <c r="R112" i="4"/>
  <c r="Q112" i="4"/>
  <c r="L112" i="4"/>
  <c r="F112" i="4"/>
  <c r="D112" i="4"/>
  <c r="AF111" i="4"/>
  <c r="AE111" i="4"/>
  <c r="AD111" i="4"/>
  <c r="AC111" i="4"/>
  <c r="AB111" i="4"/>
  <c r="AA111" i="4"/>
  <c r="Z111" i="4"/>
  <c r="Y111" i="4"/>
  <c r="X111" i="4"/>
  <c r="W111" i="4"/>
  <c r="V111" i="4"/>
  <c r="T111" i="4"/>
  <c r="S111" i="4"/>
  <c r="R111" i="4"/>
  <c r="Q111" i="4"/>
  <c r="L111" i="4"/>
  <c r="F111" i="4"/>
  <c r="D111" i="4"/>
  <c r="AF110" i="4"/>
  <c r="AE110" i="4"/>
  <c r="AD110" i="4"/>
  <c r="AC110" i="4"/>
  <c r="AB110" i="4"/>
  <c r="AA110" i="4"/>
  <c r="Z110" i="4"/>
  <c r="Y110" i="4"/>
  <c r="X110" i="4"/>
  <c r="W110" i="4"/>
  <c r="V110" i="4"/>
  <c r="T110" i="4"/>
  <c r="S110" i="4"/>
  <c r="R110" i="4"/>
  <c r="Q110" i="4"/>
  <c r="L110" i="4"/>
  <c r="F110" i="4"/>
  <c r="D110" i="4"/>
  <c r="AF109" i="4"/>
  <c r="AE109" i="4"/>
  <c r="AD109" i="4"/>
  <c r="AC109" i="4"/>
  <c r="AB109" i="4"/>
  <c r="AA109" i="4"/>
  <c r="Z109" i="4"/>
  <c r="Y109" i="4"/>
  <c r="X109" i="4"/>
  <c r="W109" i="4"/>
  <c r="V109" i="4"/>
  <c r="T109" i="4"/>
  <c r="S109" i="4"/>
  <c r="R109" i="4"/>
  <c r="Q109" i="4"/>
  <c r="L109" i="4"/>
  <c r="F109" i="4"/>
  <c r="D109" i="4"/>
  <c r="AF108" i="4"/>
  <c r="AE108" i="4"/>
  <c r="AD108" i="4"/>
  <c r="AC108" i="4"/>
  <c r="AB108" i="4"/>
  <c r="AA108" i="4"/>
  <c r="Z108" i="4"/>
  <c r="Y108" i="4"/>
  <c r="X108" i="4"/>
  <c r="W108" i="4"/>
  <c r="V108" i="4"/>
  <c r="T108" i="4"/>
  <c r="S108" i="4"/>
  <c r="R108" i="4"/>
  <c r="Q108" i="4"/>
  <c r="L108" i="4"/>
  <c r="F108" i="4"/>
  <c r="D108" i="4"/>
  <c r="AF107" i="4"/>
  <c r="AE107" i="4"/>
  <c r="AD107" i="4"/>
  <c r="AC107" i="4"/>
  <c r="AB107" i="4"/>
  <c r="AA107" i="4"/>
  <c r="Z107" i="4"/>
  <c r="Y107" i="4"/>
  <c r="X107" i="4"/>
  <c r="W107" i="4"/>
  <c r="V107" i="4"/>
  <c r="T107" i="4"/>
  <c r="S107" i="4"/>
  <c r="R107" i="4"/>
  <c r="Q107" i="4"/>
  <c r="L107" i="4"/>
  <c r="F107" i="4"/>
  <c r="D107" i="4"/>
  <c r="AF106" i="4"/>
  <c r="AE106" i="4"/>
  <c r="AD106" i="4"/>
  <c r="AC106" i="4"/>
  <c r="AB106" i="4"/>
  <c r="AA106" i="4"/>
  <c r="Z106" i="4"/>
  <c r="Y106" i="4"/>
  <c r="X106" i="4"/>
  <c r="W106" i="4"/>
  <c r="V106" i="4"/>
  <c r="T106" i="4"/>
  <c r="S106" i="4"/>
  <c r="R106" i="4"/>
  <c r="Q106" i="4"/>
  <c r="L106" i="4"/>
  <c r="F106" i="4"/>
  <c r="D106" i="4"/>
  <c r="AF105" i="4"/>
  <c r="AE105" i="4"/>
  <c r="AD105" i="4"/>
  <c r="AC105" i="4"/>
  <c r="AB105" i="4"/>
  <c r="AA105" i="4"/>
  <c r="Z105" i="4"/>
  <c r="Y105" i="4"/>
  <c r="X105" i="4"/>
  <c r="W105" i="4"/>
  <c r="V105" i="4"/>
  <c r="T105" i="4"/>
  <c r="S105" i="4"/>
  <c r="R105" i="4"/>
  <c r="Q105" i="4"/>
  <c r="L105" i="4"/>
  <c r="F105" i="4"/>
  <c r="D105" i="4"/>
  <c r="AF104" i="4"/>
  <c r="AE104" i="4"/>
  <c r="AD104" i="4"/>
  <c r="AC104" i="4"/>
  <c r="AB104" i="4"/>
  <c r="AA104" i="4"/>
  <c r="Z104" i="4"/>
  <c r="Y104" i="4"/>
  <c r="X104" i="4"/>
  <c r="W104" i="4"/>
  <c r="V104" i="4"/>
  <c r="T104" i="4"/>
  <c r="S104" i="4"/>
  <c r="R104" i="4"/>
  <c r="Q104" i="4"/>
  <c r="L104" i="4"/>
  <c r="F104" i="4"/>
  <c r="D104" i="4"/>
  <c r="AF103" i="4"/>
  <c r="AE103" i="4"/>
  <c r="AD103" i="4"/>
  <c r="AC103" i="4"/>
  <c r="AB103" i="4"/>
  <c r="AA103" i="4"/>
  <c r="Z103" i="4"/>
  <c r="Y103" i="4"/>
  <c r="X103" i="4"/>
  <c r="W103" i="4"/>
  <c r="V103" i="4"/>
  <c r="T103" i="4"/>
  <c r="S103" i="4"/>
  <c r="R103" i="4"/>
  <c r="Q103" i="4"/>
  <c r="L103" i="4"/>
  <c r="F103" i="4"/>
  <c r="D103" i="4"/>
  <c r="AF102" i="4"/>
  <c r="AE102" i="4"/>
  <c r="AD102" i="4"/>
  <c r="AC102" i="4"/>
  <c r="AB102" i="4"/>
  <c r="AA102" i="4"/>
  <c r="Z102" i="4"/>
  <c r="Y102" i="4"/>
  <c r="X102" i="4"/>
  <c r="W102" i="4"/>
  <c r="V102" i="4"/>
  <c r="T102" i="4"/>
  <c r="S102" i="4"/>
  <c r="R102" i="4"/>
  <c r="Q102" i="4"/>
  <c r="L102" i="4"/>
  <c r="F102" i="4"/>
  <c r="D102" i="4"/>
  <c r="AF101" i="4"/>
  <c r="AE101" i="4"/>
  <c r="AD101" i="4"/>
  <c r="AC101" i="4"/>
  <c r="AB101" i="4"/>
  <c r="AA101" i="4"/>
  <c r="Z101" i="4"/>
  <c r="Y101" i="4"/>
  <c r="X101" i="4"/>
  <c r="W101" i="4"/>
  <c r="V101" i="4"/>
  <c r="T101" i="4"/>
  <c r="S101" i="4"/>
  <c r="R101" i="4"/>
  <c r="Q101" i="4"/>
  <c r="L101" i="4"/>
  <c r="F101" i="4"/>
  <c r="D101" i="4"/>
  <c r="AF100" i="4"/>
  <c r="AE100" i="4"/>
  <c r="AD100" i="4"/>
  <c r="AC100" i="4"/>
  <c r="AB100" i="4"/>
  <c r="AA100" i="4"/>
  <c r="Z100" i="4"/>
  <c r="Y100" i="4"/>
  <c r="X100" i="4"/>
  <c r="W100" i="4"/>
  <c r="V100" i="4"/>
  <c r="T100" i="4"/>
  <c r="S100" i="4"/>
  <c r="R100" i="4"/>
  <c r="Q100" i="4"/>
  <c r="L100" i="4"/>
  <c r="F100" i="4"/>
  <c r="D100" i="4"/>
  <c r="AF99" i="4"/>
  <c r="AE99" i="4"/>
  <c r="AD99" i="4"/>
  <c r="AC99" i="4"/>
  <c r="AB99" i="4"/>
  <c r="AA99" i="4"/>
  <c r="Z99" i="4"/>
  <c r="Y99" i="4"/>
  <c r="X99" i="4"/>
  <c r="W99" i="4"/>
  <c r="V99" i="4"/>
  <c r="T99" i="4"/>
  <c r="S99" i="4"/>
  <c r="R99" i="4"/>
  <c r="Q99" i="4"/>
  <c r="L99" i="4"/>
  <c r="F99" i="4"/>
  <c r="D99" i="4"/>
  <c r="AF98" i="4"/>
  <c r="AE98" i="4"/>
  <c r="AD98" i="4"/>
  <c r="AC98" i="4"/>
  <c r="AB98" i="4"/>
  <c r="AA98" i="4"/>
  <c r="Z98" i="4"/>
  <c r="Y98" i="4"/>
  <c r="X98" i="4"/>
  <c r="W98" i="4"/>
  <c r="V98" i="4"/>
  <c r="T98" i="4"/>
  <c r="S98" i="4"/>
  <c r="R98" i="4"/>
  <c r="Q98" i="4"/>
  <c r="L98" i="4"/>
  <c r="F98" i="4"/>
  <c r="D98" i="4"/>
  <c r="AF97" i="4"/>
  <c r="AE97" i="4"/>
  <c r="AD97" i="4"/>
  <c r="AC97" i="4"/>
  <c r="AB97" i="4"/>
  <c r="AA97" i="4"/>
  <c r="Z97" i="4"/>
  <c r="Y97" i="4"/>
  <c r="X97" i="4"/>
  <c r="W97" i="4"/>
  <c r="V97" i="4"/>
  <c r="T97" i="4"/>
  <c r="S97" i="4"/>
  <c r="R97" i="4"/>
  <c r="Q97" i="4"/>
  <c r="L97" i="4"/>
  <c r="F97" i="4"/>
  <c r="D97" i="4"/>
  <c r="AF96" i="4"/>
  <c r="AE96" i="4"/>
  <c r="AD96" i="4"/>
  <c r="AC96" i="4"/>
  <c r="AB96" i="4"/>
  <c r="AA96" i="4"/>
  <c r="Z96" i="4"/>
  <c r="Y96" i="4"/>
  <c r="X96" i="4"/>
  <c r="W96" i="4"/>
  <c r="V96" i="4"/>
  <c r="T96" i="4"/>
  <c r="S96" i="4"/>
  <c r="R96" i="4"/>
  <c r="Q96" i="4"/>
  <c r="L96" i="4"/>
  <c r="F96" i="4"/>
  <c r="D96" i="4"/>
  <c r="AF95" i="4"/>
  <c r="AE95" i="4"/>
  <c r="AD95" i="4"/>
  <c r="AC95" i="4"/>
  <c r="AB95" i="4"/>
  <c r="AA95" i="4"/>
  <c r="Z95" i="4"/>
  <c r="Y95" i="4"/>
  <c r="X95" i="4"/>
  <c r="W95" i="4"/>
  <c r="V95" i="4"/>
  <c r="T95" i="4"/>
  <c r="S95" i="4"/>
  <c r="R95" i="4"/>
  <c r="Q95" i="4"/>
  <c r="L95" i="4"/>
  <c r="F95" i="4"/>
  <c r="D95" i="4"/>
  <c r="AF94" i="4"/>
  <c r="AE94" i="4"/>
  <c r="AD94" i="4"/>
  <c r="AC94" i="4"/>
  <c r="AB94" i="4"/>
  <c r="AA94" i="4"/>
  <c r="Z94" i="4"/>
  <c r="Y94" i="4"/>
  <c r="X94" i="4"/>
  <c r="W94" i="4"/>
  <c r="V94" i="4"/>
  <c r="T94" i="4"/>
  <c r="S94" i="4"/>
  <c r="R94" i="4"/>
  <c r="Q94" i="4"/>
  <c r="L94" i="4"/>
  <c r="F94" i="4"/>
  <c r="D94" i="4"/>
  <c r="AF93" i="4"/>
  <c r="AE93" i="4"/>
  <c r="AD93" i="4"/>
  <c r="AC93" i="4"/>
  <c r="AB93" i="4"/>
  <c r="AA93" i="4"/>
  <c r="Z93" i="4"/>
  <c r="Y93" i="4"/>
  <c r="X93" i="4"/>
  <c r="W93" i="4"/>
  <c r="V93" i="4"/>
  <c r="T93" i="4"/>
  <c r="S93" i="4"/>
  <c r="R93" i="4"/>
  <c r="Q93" i="4"/>
  <c r="L93" i="4"/>
  <c r="F93" i="4"/>
  <c r="D93" i="4"/>
  <c r="AF92" i="4"/>
  <c r="AE92" i="4"/>
  <c r="AD92" i="4"/>
  <c r="AC92" i="4"/>
  <c r="AB92" i="4"/>
  <c r="AA92" i="4"/>
  <c r="Z92" i="4"/>
  <c r="Y92" i="4"/>
  <c r="X92" i="4"/>
  <c r="W92" i="4"/>
  <c r="V92" i="4"/>
  <c r="T92" i="4"/>
  <c r="S92" i="4"/>
  <c r="R92" i="4"/>
  <c r="Q92" i="4"/>
  <c r="L92" i="4"/>
  <c r="F92" i="4"/>
  <c r="D92" i="4"/>
  <c r="AF91" i="4"/>
  <c r="AE91" i="4"/>
  <c r="AD91" i="4"/>
  <c r="AC91" i="4"/>
  <c r="AB91" i="4"/>
  <c r="AA91" i="4"/>
  <c r="Z91" i="4"/>
  <c r="Y91" i="4"/>
  <c r="X91" i="4"/>
  <c r="W91" i="4"/>
  <c r="V91" i="4"/>
  <c r="T91" i="4"/>
  <c r="S91" i="4"/>
  <c r="R91" i="4"/>
  <c r="Q91" i="4"/>
  <c r="L91" i="4"/>
  <c r="F91" i="4"/>
  <c r="D91" i="4"/>
  <c r="AF90" i="4"/>
  <c r="AE90" i="4"/>
  <c r="AD90" i="4"/>
  <c r="AC90" i="4"/>
  <c r="AB90" i="4"/>
  <c r="AA90" i="4"/>
  <c r="Z90" i="4"/>
  <c r="Y90" i="4"/>
  <c r="X90" i="4"/>
  <c r="W90" i="4"/>
  <c r="V90" i="4"/>
  <c r="T90" i="4"/>
  <c r="S90" i="4"/>
  <c r="R90" i="4"/>
  <c r="Q90" i="4"/>
  <c r="L90" i="4"/>
  <c r="F90" i="4"/>
  <c r="D90" i="4"/>
  <c r="AF89" i="4"/>
  <c r="AE89" i="4"/>
  <c r="AD89" i="4"/>
  <c r="AC89" i="4"/>
  <c r="AB89" i="4"/>
  <c r="AA89" i="4"/>
  <c r="Z89" i="4"/>
  <c r="Y89" i="4"/>
  <c r="X89" i="4"/>
  <c r="W89" i="4"/>
  <c r="V89" i="4"/>
  <c r="T89" i="4"/>
  <c r="S89" i="4"/>
  <c r="R89" i="4"/>
  <c r="Q89" i="4"/>
  <c r="L89" i="4"/>
  <c r="F89" i="4"/>
  <c r="D89" i="4"/>
  <c r="AF88" i="4"/>
  <c r="AE88" i="4"/>
  <c r="AD88" i="4"/>
  <c r="AC88" i="4"/>
  <c r="AB88" i="4"/>
  <c r="AA88" i="4"/>
  <c r="Z88" i="4"/>
  <c r="Y88" i="4"/>
  <c r="X88" i="4"/>
  <c r="W88" i="4"/>
  <c r="V88" i="4"/>
  <c r="T88" i="4"/>
  <c r="S88" i="4"/>
  <c r="R88" i="4"/>
  <c r="Q88" i="4"/>
  <c r="L88" i="4"/>
  <c r="F88" i="4"/>
  <c r="D88" i="4"/>
  <c r="AF87" i="4"/>
  <c r="AE87" i="4"/>
  <c r="AD87" i="4"/>
  <c r="AC87" i="4"/>
  <c r="AB87" i="4"/>
  <c r="AA87" i="4"/>
  <c r="Z87" i="4"/>
  <c r="Y87" i="4"/>
  <c r="X87" i="4"/>
  <c r="W87" i="4"/>
  <c r="V87" i="4"/>
  <c r="T87" i="4"/>
  <c r="S87" i="4"/>
  <c r="R87" i="4"/>
  <c r="Q87" i="4"/>
  <c r="L87" i="4"/>
  <c r="F87" i="4"/>
  <c r="D87" i="4"/>
  <c r="AF86" i="4"/>
  <c r="AE86" i="4"/>
  <c r="AD86" i="4"/>
  <c r="AC86" i="4"/>
  <c r="AB86" i="4"/>
  <c r="AA86" i="4"/>
  <c r="Z86" i="4"/>
  <c r="Y86" i="4"/>
  <c r="X86" i="4"/>
  <c r="W86" i="4"/>
  <c r="V86" i="4"/>
  <c r="T86" i="4"/>
  <c r="S86" i="4"/>
  <c r="R86" i="4"/>
  <c r="Q86" i="4"/>
  <c r="L86" i="4"/>
  <c r="F86" i="4"/>
  <c r="D86" i="4"/>
  <c r="AF85" i="4"/>
  <c r="AE85" i="4"/>
  <c r="AD85" i="4"/>
  <c r="AC85" i="4"/>
  <c r="AB85" i="4"/>
  <c r="AA85" i="4"/>
  <c r="Z85" i="4"/>
  <c r="Y85" i="4"/>
  <c r="X85" i="4"/>
  <c r="W85" i="4"/>
  <c r="V85" i="4"/>
  <c r="T85" i="4"/>
  <c r="S85" i="4"/>
  <c r="R85" i="4"/>
  <c r="Q85" i="4"/>
  <c r="L85" i="4"/>
  <c r="F85" i="4"/>
  <c r="D85" i="4"/>
  <c r="AF84" i="4"/>
  <c r="AE84" i="4"/>
  <c r="AD84" i="4"/>
  <c r="AC84" i="4"/>
  <c r="AB84" i="4"/>
  <c r="AA84" i="4"/>
  <c r="Z84" i="4"/>
  <c r="Y84" i="4"/>
  <c r="X84" i="4"/>
  <c r="W84" i="4"/>
  <c r="V84" i="4"/>
  <c r="T84" i="4"/>
  <c r="S84" i="4"/>
  <c r="R84" i="4"/>
  <c r="Q84" i="4"/>
  <c r="L84" i="4"/>
  <c r="F84" i="4"/>
  <c r="D84" i="4"/>
  <c r="AF83" i="4"/>
  <c r="AE83" i="4"/>
  <c r="AD83" i="4"/>
  <c r="AC83" i="4"/>
  <c r="AB83" i="4"/>
  <c r="AA83" i="4"/>
  <c r="Z83" i="4"/>
  <c r="Y83" i="4"/>
  <c r="X83" i="4"/>
  <c r="W83" i="4"/>
  <c r="V83" i="4"/>
  <c r="T83" i="4"/>
  <c r="S83" i="4"/>
  <c r="R83" i="4"/>
  <c r="Q83" i="4"/>
  <c r="L83" i="4"/>
  <c r="F83" i="4"/>
  <c r="D83" i="4"/>
  <c r="AF82" i="4"/>
  <c r="AE82" i="4"/>
  <c r="AD82" i="4"/>
  <c r="AC82" i="4"/>
  <c r="AB82" i="4"/>
  <c r="AA82" i="4"/>
  <c r="Z82" i="4"/>
  <c r="Y82" i="4"/>
  <c r="X82" i="4"/>
  <c r="W82" i="4"/>
  <c r="V82" i="4"/>
  <c r="T82" i="4"/>
  <c r="S82" i="4"/>
  <c r="R82" i="4"/>
  <c r="Q82" i="4"/>
  <c r="L82" i="4"/>
  <c r="F82" i="4"/>
  <c r="D82" i="4"/>
  <c r="AF81" i="4"/>
  <c r="AE81" i="4"/>
  <c r="AD81" i="4"/>
  <c r="AC81" i="4"/>
  <c r="AB81" i="4"/>
  <c r="AA81" i="4"/>
  <c r="Z81" i="4"/>
  <c r="Y81" i="4"/>
  <c r="X81" i="4"/>
  <c r="W81" i="4"/>
  <c r="V81" i="4"/>
  <c r="T81" i="4"/>
  <c r="S81" i="4"/>
  <c r="R81" i="4"/>
  <c r="Q81" i="4"/>
  <c r="L81" i="4"/>
  <c r="F81" i="4"/>
  <c r="D81" i="4"/>
  <c r="AF80" i="4"/>
  <c r="AE80" i="4"/>
  <c r="AD80" i="4"/>
  <c r="AC80" i="4"/>
  <c r="AB80" i="4"/>
  <c r="AA80" i="4"/>
  <c r="Z80" i="4"/>
  <c r="Y80" i="4"/>
  <c r="X80" i="4"/>
  <c r="W80" i="4"/>
  <c r="V80" i="4"/>
  <c r="T80" i="4"/>
  <c r="S80" i="4"/>
  <c r="R80" i="4"/>
  <c r="Q80" i="4"/>
  <c r="L80" i="4"/>
  <c r="F80" i="4"/>
  <c r="D80" i="4"/>
  <c r="AF79" i="4"/>
  <c r="AE79" i="4"/>
  <c r="AD79" i="4"/>
  <c r="AC79" i="4"/>
  <c r="AB79" i="4"/>
  <c r="AA79" i="4"/>
  <c r="Z79" i="4"/>
  <c r="Y79" i="4"/>
  <c r="X79" i="4"/>
  <c r="W79" i="4"/>
  <c r="V79" i="4"/>
  <c r="T79" i="4"/>
  <c r="S79" i="4"/>
  <c r="R79" i="4"/>
  <c r="Q79" i="4"/>
  <c r="L79" i="4"/>
  <c r="F79" i="4"/>
  <c r="D79" i="4"/>
  <c r="AF78" i="4"/>
  <c r="AE78" i="4"/>
  <c r="AD78" i="4"/>
  <c r="AC78" i="4"/>
  <c r="AB78" i="4"/>
  <c r="AA78" i="4"/>
  <c r="Z78" i="4"/>
  <c r="Y78" i="4"/>
  <c r="X78" i="4"/>
  <c r="W78" i="4"/>
  <c r="V78" i="4"/>
  <c r="T78" i="4"/>
  <c r="S78" i="4"/>
  <c r="R78" i="4"/>
  <c r="Q78" i="4"/>
  <c r="L78" i="4"/>
  <c r="F78" i="4"/>
  <c r="D78" i="4"/>
  <c r="AF77" i="4"/>
  <c r="AE77" i="4"/>
  <c r="AD77" i="4"/>
  <c r="AC77" i="4"/>
  <c r="AB77" i="4"/>
  <c r="AA77" i="4"/>
  <c r="Z77" i="4"/>
  <c r="Y77" i="4"/>
  <c r="X77" i="4"/>
  <c r="W77" i="4"/>
  <c r="V77" i="4"/>
  <c r="T77" i="4"/>
  <c r="S77" i="4"/>
  <c r="R77" i="4"/>
  <c r="Q77" i="4"/>
  <c r="L77" i="4"/>
  <c r="F77" i="4"/>
  <c r="D77" i="4"/>
  <c r="AF76" i="4"/>
  <c r="AE76" i="4"/>
  <c r="AD76" i="4"/>
  <c r="AC76" i="4"/>
  <c r="AB76" i="4"/>
  <c r="AA76" i="4"/>
  <c r="Z76" i="4"/>
  <c r="Y76" i="4"/>
  <c r="X76" i="4"/>
  <c r="W76" i="4"/>
  <c r="V76" i="4"/>
  <c r="T76" i="4"/>
  <c r="S76" i="4"/>
  <c r="R76" i="4"/>
  <c r="Q76" i="4"/>
  <c r="L76" i="4"/>
  <c r="F76" i="4"/>
  <c r="D76" i="4"/>
  <c r="AF75" i="4"/>
  <c r="AE75" i="4"/>
  <c r="AD75" i="4"/>
  <c r="AC75" i="4"/>
  <c r="AB75" i="4"/>
  <c r="AA75" i="4"/>
  <c r="Z75" i="4"/>
  <c r="Y75" i="4"/>
  <c r="X75" i="4"/>
  <c r="W75" i="4"/>
  <c r="V75" i="4"/>
  <c r="T75" i="4"/>
  <c r="S75" i="4"/>
  <c r="R75" i="4"/>
  <c r="Q75" i="4"/>
  <c r="L75" i="4"/>
  <c r="F75" i="4"/>
  <c r="D75" i="4"/>
  <c r="AF74" i="4"/>
  <c r="AE74" i="4"/>
  <c r="AD74" i="4"/>
  <c r="AC74" i="4"/>
  <c r="AB74" i="4"/>
  <c r="AA74" i="4"/>
  <c r="Z74" i="4"/>
  <c r="Y74" i="4"/>
  <c r="X74" i="4"/>
  <c r="W74" i="4"/>
  <c r="V74" i="4"/>
  <c r="T74" i="4"/>
  <c r="S74" i="4"/>
  <c r="R74" i="4"/>
  <c r="Q74" i="4"/>
  <c r="L74" i="4"/>
  <c r="F74" i="4"/>
  <c r="D74" i="4"/>
  <c r="AF73" i="4"/>
  <c r="AE73" i="4"/>
  <c r="AD73" i="4"/>
  <c r="AC73" i="4"/>
  <c r="AB73" i="4"/>
  <c r="AA73" i="4"/>
  <c r="Z73" i="4"/>
  <c r="Y73" i="4"/>
  <c r="X73" i="4"/>
  <c r="W73" i="4"/>
  <c r="V73" i="4"/>
  <c r="T73" i="4"/>
  <c r="S73" i="4"/>
  <c r="R73" i="4"/>
  <c r="Q73" i="4"/>
  <c r="L73" i="4"/>
  <c r="F73" i="4"/>
  <c r="D73" i="4"/>
  <c r="AF72" i="4"/>
  <c r="AE72" i="4"/>
  <c r="AD72" i="4"/>
  <c r="AC72" i="4"/>
  <c r="AB72" i="4"/>
  <c r="AA72" i="4"/>
  <c r="Z72" i="4"/>
  <c r="Y72" i="4"/>
  <c r="X72" i="4"/>
  <c r="W72" i="4"/>
  <c r="V72" i="4"/>
  <c r="T72" i="4"/>
  <c r="S72" i="4"/>
  <c r="R72" i="4"/>
  <c r="Q72" i="4"/>
  <c r="L72" i="4"/>
  <c r="F72" i="4"/>
  <c r="D72" i="4"/>
  <c r="AF71" i="4"/>
  <c r="AE71" i="4"/>
  <c r="AD71" i="4"/>
  <c r="AC71" i="4"/>
  <c r="AB71" i="4"/>
  <c r="AA71" i="4"/>
  <c r="Z71" i="4"/>
  <c r="Y71" i="4"/>
  <c r="X71" i="4"/>
  <c r="W71" i="4"/>
  <c r="V71" i="4"/>
  <c r="T71" i="4"/>
  <c r="S71" i="4"/>
  <c r="R71" i="4"/>
  <c r="Q71" i="4"/>
  <c r="L71" i="4"/>
  <c r="F71" i="4"/>
  <c r="D71" i="4"/>
  <c r="AF70" i="4"/>
  <c r="AE70" i="4"/>
  <c r="AD70" i="4"/>
  <c r="AC70" i="4"/>
  <c r="AB70" i="4"/>
  <c r="AA70" i="4"/>
  <c r="Z70" i="4"/>
  <c r="Y70" i="4"/>
  <c r="X70" i="4"/>
  <c r="W70" i="4"/>
  <c r="V70" i="4"/>
  <c r="T70" i="4"/>
  <c r="S70" i="4"/>
  <c r="R70" i="4"/>
  <c r="Q70" i="4"/>
  <c r="L70" i="4"/>
  <c r="F70" i="4"/>
  <c r="D70" i="4"/>
  <c r="AF69" i="4"/>
  <c r="AE69" i="4"/>
  <c r="AD69" i="4"/>
  <c r="AC69" i="4"/>
  <c r="AB69" i="4"/>
  <c r="AA69" i="4"/>
  <c r="Z69" i="4"/>
  <c r="Y69" i="4"/>
  <c r="X69" i="4"/>
  <c r="W69" i="4"/>
  <c r="V69" i="4"/>
  <c r="T69" i="4"/>
  <c r="S69" i="4"/>
  <c r="R69" i="4"/>
  <c r="Q69" i="4"/>
  <c r="L69" i="4"/>
  <c r="F69" i="4"/>
  <c r="D69" i="4"/>
  <c r="AF68" i="4"/>
  <c r="AE68" i="4"/>
  <c r="AD68" i="4"/>
  <c r="AC68" i="4"/>
  <c r="AB68" i="4"/>
  <c r="AA68" i="4"/>
  <c r="Z68" i="4"/>
  <c r="Y68" i="4"/>
  <c r="X68" i="4"/>
  <c r="W68" i="4"/>
  <c r="V68" i="4"/>
  <c r="T68" i="4"/>
  <c r="S68" i="4"/>
  <c r="R68" i="4"/>
  <c r="Q68" i="4"/>
  <c r="L68" i="4"/>
  <c r="F68" i="4"/>
  <c r="D68" i="4"/>
  <c r="AF67" i="4"/>
  <c r="AE67" i="4"/>
  <c r="AD67" i="4"/>
  <c r="AC67" i="4"/>
  <c r="AB67" i="4"/>
  <c r="AA67" i="4"/>
  <c r="Z67" i="4"/>
  <c r="Y67" i="4"/>
  <c r="X67" i="4"/>
  <c r="W67" i="4"/>
  <c r="V67" i="4"/>
  <c r="T67" i="4"/>
  <c r="S67" i="4"/>
  <c r="R67" i="4"/>
  <c r="Q67" i="4"/>
  <c r="L67" i="4"/>
  <c r="F67" i="4"/>
  <c r="D67" i="4"/>
  <c r="AF66" i="4"/>
  <c r="AE66" i="4"/>
  <c r="AD66" i="4"/>
  <c r="AC66" i="4"/>
  <c r="AB66" i="4"/>
  <c r="AA66" i="4"/>
  <c r="Z66" i="4"/>
  <c r="Y66" i="4"/>
  <c r="X66" i="4"/>
  <c r="W66" i="4"/>
  <c r="V66" i="4"/>
  <c r="T66" i="4"/>
  <c r="S66" i="4"/>
  <c r="R66" i="4"/>
  <c r="Q66" i="4"/>
  <c r="L66" i="4"/>
  <c r="F66" i="4"/>
  <c r="D66" i="4"/>
  <c r="AF65" i="4"/>
  <c r="AE65" i="4"/>
  <c r="AD65" i="4"/>
  <c r="AC65" i="4"/>
  <c r="AB65" i="4"/>
  <c r="AA65" i="4"/>
  <c r="Z65" i="4"/>
  <c r="Y65" i="4"/>
  <c r="X65" i="4"/>
  <c r="W65" i="4"/>
  <c r="V65" i="4"/>
  <c r="T65" i="4"/>
  <c r="S65" i="4"/>
  <c r="R65" i="4"/>
  <c r="Q65" i="4"/>
  <c r="L65" i="4"/>
  <c r="F65" i="4"/>
  <c r="D65" i="4"/>
  <c r="AF64" i="4"/>
  <c r="AE64" i="4"/>
  <c r="AD64" i="4"/>
  <c r="AC64" i="4"/>
  <c r="AB64" i="4"/>
  <c r="AA64" i="4"/>
  <c r="Z64" i="4"/>
  <c r="Y64" i="4"/>
  <c r="X64" i="4"/>
  <c r="W64" i="4"/>
  <c r="V64" i="4"/>
  <c r="T64" i="4"/>
  <c r="S64" i="4"/>
  <c r="R64" i="4"/>
  <c r="Q64" i="4"/>
  <c r="L64" i="4"/>
  <c r="F64" i="4"/>
  <c r="D64" i="4"/>
  <c r="AF63" i="4"/>
  <c r="AE63" i="4"/>
  <c r="AD63" i="4"/>
  <c r="AC63" i="4"/>
  <c r="AB63" i="4"/>
  <c r="AA63" i="4"/>
  <c r="Z63" i="4"/>
  <c r="Y63" i="4"/>
  <c r="X63" i="4"/>
  <c r="W63" i="4"/>
  <c r="V63" i="4"/>
  <c r="T63" i="4"/>
  <c r="S63" i="4"/>
  <c r="R63" i="4"/>
  <c r="Q63" i="4"/>
  <c r="L63" i="4"/>
  <c r="F63" i="4"/>
  <c r="D63" i="4"/>
  <c r="AF62" i="4"/>
  <c r="AE62" i="4"/>
  <c r="AD62" i="4"/>
  <c r="AC62" i="4"/>
  <c r="AB62" i="4"/>
  <c r="AA62" i="4"/>
  <c r="Z62" i="4"/>
  <c r="Y62" i="4"/>
  <c r="X62" i="4"/>
  <c r="W62" i="4"/>
  <c r="V62" i="4"/>
  <c r="T62" i="4"/>
  <c r="S62" i="4"/>
  <c r="R62" i="4"/>
  <c r="Q62" i="4"/>
  <c r="L62" i="4"/>
  <c r="F62" i="4"/>
  <c r="D62" i="4"/>
  <c r="AF61" i="4"/>
  <c r="AE61" i="4"/>
  <c r="AD61" i="4"/>
  <c r="AC61" i="4"/>
  <c r="AB61" i="4"/>
  <c r="AA61" i="4"/>
  <c r="Z61" i="4"/>
  <c r="Y61" i="4"/>
  <c r="X61" i="4"/>
  <c r="W61" i="4"/>
  <c r="V61" i="4"/>
  <c r="T61" i="4"/>
  <c r="S61" i="4"/>
  <c r="R61" i="4"/>
  <c r="Q61" i="4"/>
  <c r="L61" i="4"/>
  <c r="F61" i="4"/>
  <c r="D61" i="4"/>
  <c r="AF60" i="4"/>
  <c r="AE60" i="4"/>
  <c r="AD60" i="4"/>
  <c r="AC60" i="4"/>
  <c r="AB60" i="4"/>
  <c r="AA60" i="4"/>
  <c r="Z60" i="4"/>
  <c r="Y60" i="4"/>
  <c r="X60" i="4"/>
  <c r="W60" i="4"/>
  <c r="V60" i="4"/>
  <c r="T60" i="4"/>
  <c r="S60" i="4"/>
  <c r="R60" i="4"/>
  <c r="Q60" i="4"/>
  <c r="L60" i="4"/>
  <c r="F60" i="4"/>
  <c r="D60" i="4"/>
  <c r="AF59" i="4"/>
  <c r="AE59" i="4"/>
  <c r="AD59" i="4"/>
  <c r="AC59" i="4"/>
  <c r="AB59" i="4"/>
  <c r="AA59" i="4"/>
  <c r="Z59" i="4"/>
  <c r="Y59" i="4"/>
  <c r="X59" i="4"/>
  <c r="W59" i="4"/>
  <c r="V59" i="4"/>
  <c r="T59" i="4"/>
  <c r="S59" i="4"/>
  <c r="R59" i="4"/>
  <c r="Q59" i="4"/>
  <c r="L59" i="4"/>
  <c r="F59" i="4"/>
  <c r="D59" i="4"/>
  <c r="AF58" i="4"/>
  <c r="AE58" i="4"/>
  <c r="AD58" i="4"/>
  <c r="AC58" i="4"/>
  <c r="AB58" i="4"/>
  <c r="AA58" i="4"/>
  <c r="Z58" i="4"/>
  <c r="Y58" i="4"/>
  <c r="X58" i="4"/>
  <c r="W58" i="4"/>
  <c r="V58" i="4"/>
  <c r="T58" i="4"/>
  <c r="S58" i="4"/>
  <c r="R58" i="4"/>
  <c r="Q58" i="4"/>
  <c r="L58" i="4"/>
  <c r="F58" i="4"/>
  <c r="D58" i="4"/>
  <c r="AF57" i="4"/>
  <c r="AE57" i="4"/>
  <c r="AD57" i="4"/>
  <c r="AC57" i="4"/>
  <c r="AB57" i="4"/>
  <c r="AA57" i="4"/>
  <c r="Z57" i="4"/>
  <c r="Y57" i="4"/>
  <c r="X57" i="4"/>
  <c r="W57" i="4"/>
  <c r="V57" i="4"/>
  <c r="T57" i="4"/>
  <c r="S57" i="4"/>
  <c r="R57" i="4"/>
  <c r="Q57" i="4"/>
  <c r="L57" i="4"/>
  <c r="F57" i="4"/>
  <c r="D57" i="4"/>
  <c r="AF56" i="4"/>
  <c r="AE56" i="4"/>
  <c r="AD56" i="4"/>
  <c r="AC56" i="4"/>
  <c r="AB56" i="4"/>
  <c r="AA56" i="4"/>
  <c r="Z56" i="4"/>
  <c r="Y56" i="4"/>
  <c r="X56" i="4"/>
  <c r="W56" i="4"/>
  <c r="V56" i="4"/>
  <c r="T56" i="4"/>
  <c r="S56" i="4"/>
  <c r="R56" i="4"/>
  <c r="Q56" i="4"/>
  <c r="L56" i="4"/>
  <c r="F56" i="4"/>
  <c r="D56" i="4"/>
  <c r="AF55" i="4"/>
  <c r="AE55" i="4"/>
  <c r="AD55" i="4"/>
  <c r="AC55" i="4"/>
  <c r="AB55" i="4"/>
  <c r="AA55" i="4"/>
  <c r="Z55" i="4"/>
  <c r="Y55" i="4"/>
  <c r="X55" i="4"/>
  <c r="W55" i="4"/>
  <c r="V55" i="4"/>
  <c r="T55" i="4"/>
  <c r="S55" i="4"/>
  <c r="R55" i="4"/>
  <c r="Q55" i="4"/>
  <c r="L55" i="4"/>
  <c r="F55" i="4"/>
  <c r="D55" i="4"/>
  <c r="AF54" i="4"/>
  <c r="AE54" i="4"/>
  <c r="AD54" i="4"/>
  <c r="AC54" i="4"/>
  <c r="AB54" i="4"/>
  <c r="AA54" i="4"/>
  <c r="Z54" i="4"/>
  <c r="Y54" i="4"/>
  <c r="X54" i="4"/>
  <c r="W54" i="4"/>
  <c r="V54" i="4"/>
  <c r="T54" i="4"/>
  <c r="S54" i="4"/>
  <c r="R54" i="4"/>
  <c r="Q54" i="4"/>
  <c r="L54" i="4"/>
  <c r="F54" i="4"/>
  <c r="D54" i="4"/>
  <c r="AF53" i="4"/>
  <c r="AE53" i="4"/>
  <c r="AD53" i="4"/>
  <c r="AC53" i="4"/>
  <c r="AB53" i="4"/>
  <c r="AA53" i="4"/>
  <c r="Z53" i="4"/>
  <c r="Y53" i="4"/>
  <c r="X53" i="4"/>
  <c r="W53" i="4"/>
  <c r="V53" i="4"/>
  <c r="T53" i="4"/>
  <c r="S53" i="4"/>
  <c r="R53" i="4"/>
  <c r="Q53" i="4"/>
  <c r="L53" i="4"/>
  <c r="F53" i="4"/>
  <c r="D53" i="4"/>
  <c r="AF52" i="4"/>
  <c r="AE52" i="4"/>
  <c r="AD52" i="4"/>
  <c r="AC52" i="4"/>
  <c r="AB52" i="4"/>
  <c r="AA52" i="4"/>
  <c r="Z52" i="4"/>
  <c r="Y52" i="4"/>
  <c r="X52" i="4"/>
  <c r="W52" i="4"/>
  <c r="V52" i="4"/>
  <c r="T52" i="4"/>
  <c r="S52" i="4"/>
  <c r="R52" i="4"/>
  <c r="Q52" i="4"/>
  <c r="L52" i="4"/>
  <c r="F52" i="4"/>
  <c r="D52" i="4"/>
  <c r="AF51" i="4"/>
  <c r="AE51" i="4"/>
  <c r="AD51" i="4"/>
  <c r="AC51" i="4"/>
  <c r="AB51" i="4"/>
  <c r="AA51" i="4"/>
  <c r="Z51" i="4"/>
  <c r="Y51" i="4"/>
  <c r="X51" i="4"/>
  <c r="W51" i="4"/>
  <c r="V51" i="4"/>
  <c r="T51" i="4"/>
  <c r="S51" i="4"/>
  <c r="R51" i="4"/>
  <c r="Q51" i="4"/>
  <c r="L51" i="4"/>
  <c r="F51" i="4"/>
  <c r="D51" i="4"/>
  <c r="AF50" i="4"/>
  <c r="AE50" i="4"/>
  <c r="AD50" i="4"/>
  <c r="AC50" i="4"/>
  <c r="AB50" i="4"/>
  <c r="AA50" i="4"/>
  <c r="Z50" i="4"/>
  <c r="Y50" i="4"/>
  <c r="X50" i="4"/>
  <c r="W50" i="4"/>
  <c r="V50" i="4"/>
  <c r="T50" i="4"/>
  <c r="S50" i="4"/>
  <c r="R50" i="4"/>
  <c r="Q50" i="4"/>
  <c r="L50" i="4"/>
  <c r="F50" i="4"/>
  <c r="D50" i="4"/>
  <c r="AF49" i="4"/>
  <c r="AE49" i="4"/>
  <c r="AD49" i="4"/>
  <c r="AC49" i="4"/>
  <c r="AB49" i="4"/>
  <c r="AA49" i="4"/>
  <c r="Z49" i="4"/>
  <c r="Y49" i="4"/>
  <c r="X49" i="4"/>
  <c r="W49" i="4"/>
  <c r="V49" i="4"/>
  <c r="T49" i="4"/>
  <c r="S49" i="4"/>
  <c r="R49" i="4"/>
  <c r="Q49" i="4"/>
  <c r="L49" i="4"/>
  <c r="F49" i="4"/>
  <c r="D49" i="4"/>
  <c r="AF48" i="4"/>
  <c r="AE48" i="4"/>
  <c r="AD48" i="4"/>
  <c r="AC48" i="4"/>
  <c r="AB48" i="4"/>
  <c r="AA48" i="4"/>
  <c r="Z48" i="4"/>
  <c r="Y48" i="4"/>
  <c r="X48" i="4"/>
  <c r="W48" i="4"/>
  <c r="V48" i="4"/>
  <c r="T48" i="4"/>
  <c r="S48" i="4"/>
  <c r="R48" i="4"/>
  <c r="Q48" i="4"/>
  <c r="L48" i="4"/>
  <c r="F48" i="4"/>
  <c r="D48" i="4"/>
  <c r="AF47" i="4"/>
  <c r="AE47" i="4"/>
  <c r="AD47" i="4"/>
  <c r="AC47" i="4"/>
  <c r="AB47" i="4"/>
  <c r="AA47" i="4"/>
  <c r="Z47" i="4"/>
  <c r="Y47" i="4"/>
  <c r="X47" i="4"/>
  <c r="W47" i="4"/>
  <c r="V47" i="4"/>
  <c r="T47" i="4"/>
  <c r="S47" i="4"/>
  <c r="R47" i="4"/>
  <c r="Q47" i="4"/>
  <c r="L47" i="4"/>
  <c r="F47" i="4"/>
  <c r="D47" i="4"/>
  <c r="AF46" i="4"/>
  <c r="AE46" i="4"/>
  <c r="AD46" i="4"/>
  <c r="AC46" i="4"/>
  <c r="AB46" i="4"/>
  <c r="AA46" i="4"/>
  <c r="Z46" i="4"/>
  <c r="Y46" i="4"/>
  <c r="X46" i="4"/>
  <c r="W46" i="4"/>
  <c r="V46" i="4"/>
  <c r="T46" i="4"/>
  <c r="S46" i="4"/>
  <c r="R46" i="4"/>
  <c r="Q46" i="4"/>
  <c r="L46" i="4"/>
  <c r="F46" i="4"/>
  <c r="D46" i="4"/>
  <c r="AF45" i="4"/>
  <c r="AE45" i="4"/>
  <c r="AD45" i="4"/>
  <c r="AC45" i="4"/>
  <c r="AB45" i="4"/>
  <c r="AA45" i="4"/>
  <c r="Z45" i="4"/>
  <c r="Y45" i="4"/>
  <c r="X45" i="4"/>
  <c r="W45" i="4"/>
  <c r="V45" i="4"/>
  <c r="T45" i="4"/>
  <c r="S45" i="4"/>
  <c r="R45" i="4"/>
  <c r="Q45" i="4"/>
  <c r="L45" i="4"/>
  <c r="F45" i="4"/>
  <c r="D45" i="4"/>
  <c r="AF44" i="4"/>
  <c r="AE44" i="4"/>
  <c r="AD44" i="4"/>
  <c r="AC44" i="4"/>
  <c r="AB44" i="4"/>
  <c r="AA44" i="4"/>
  <c r="Z44" i="4"/>
  <c r="Y44" i="4"/>
  <c r="X44" i="4"/>
  <c r="W44" i="4"/>
  <c r="V44" i="4"/>
  <c r="T44" i="4"/>
  <c r="S44" i="4"/>
  <c r="R44" i="4"/>
  <c r="Q44" i="4"/>
  <c r="L44" i="4"/>
  <c r="F44" i="4"/>
  <c r="D44" i="4"/>
  <c r="AC43" i="4"/>
  <c r="AB43" i="4"/>
  <c r="AA43" i="4"/>
  <c r="K43" i="4"/>
  <c r="J43" i="4"/>
  <c r="I43" i="4"/>
  <c r="AD31" i="4"/>
  <c r="AC31" i="4"/>
  <c r="AB31" i="4"/>
  <c r="AA31" i="4"/>
  <c r="AE30" i="4"/>
  <c r="AD30" i="4"/>
  <c r="AC30" i="4"/>
  <c r="AB30" i="4"/>
  <c r="AA30" i="4"/>
  <c r="Z30" i="4"/>
  <c r="I30" i="4"/>
  <c r="AD29" i="4"/>
  <c r="AC29" i="4"/>
  <c r="AB29" i="4"/>
  <c r="AA29" i="4"/>
  <c r="AF28" i="4"/>
  <c r="AE28" i="4"/>
  <c r="AD28" i="4"/>
  <c r="AC28" i="4"/>
  <c r="AB28" i="4"/>
  <c r="AA28" i="4"/>
  <c r="Z28" i="4"/>
  <c r="AK11" i="4"/>
  <c r="AK10" i="4"/>
  <c r="AK9" i="4"/>
  <c r="AK8" i="4"/>
  <c r="AK7" i="4"/>
  <c r="AK6" i="4"/>
  <c r="AK5" i="4"/>
  <c r="AK4" i="4"/>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<sst xmlns="http://schemas.openxmlformats.org/spreadsheetml/2006/main" count="480" uniqueCount="207">
  <si>
    <t>所在地</t>
    <rPh sb="0" eb="3">
      <t>しょざいち</t>
    </rPh>
    <phoneticPr fontId="2" type="Hiragana"/>
  </si>
  <si>
    <t>様式第３号</t>
    <rPh sb="0" eb="2">
      <t>ようしき</t>
    </rPh>
    <rPh sb="2" eb="3">
      <t>だい</t>
    </rPh>
    <rPh sb="4" eb="5">
      <t>ごう</t>
    </rPh>
    <phoneticPr fontId="2" type="Hiragana"/>
  </si>
  <si>
    <t>法人代表者</t>
    <rPh sb="0" eb="2">
      <t>ほうじん</t>
    </rPh>
    <rPh sb="2" eb="5">
      <t>だいひょうしゃ</t>
    </rPh>
    <phoneticPr fontId="2" type="Hiragana"/>
  </si>
  <si>
    <t>所在地</t>
    <rPh sb="0" eb="1">
      <t>ショ</t>
    </rPh>
    <rPh sb="1" eb="2">
      <t>ザイ</t>
    </rPh>
    <rPh sb="2" eb="3">
      <t>チ</t>
    </rPh>
    <phoneticPr fontId="14"/>
  </si>
  <si>
    <t>介護予防支援業務及び介護予防ケアマネジメント業務実績報告書</t>
    <rPh sb="0" eb="2">
      <t>かいご</t>
    </rPh>
    <rPh sb="2" eb="4">
      <t>よぼう</t>
    </rPh>
    <rPh sb="4" eb="6">
      <t>しえん</t>
    </rPh>
    <rPh sb="6" eb="8">
      <t>ぎょうむ</t>
    </rPh>
    <rPh sb="8" eb="9">
      <t>およ</t>
    </rPh>
    <rPh sb="10" eb="12">
      <t>かいご</t>
    </rPh>
    <rPh sb="12" eb="14">
      <t>よぼう</t>
    </rPh>
    <rPh sb="22" eb="24">
      <t>ぎょうむ</t>
    </rPh>
    <rPh sb="24" eb="26">
      <t>じっせき</t>
    </rPh>
    <rPh sb="26" eb="29">
      <t>ほうこくしょ</t>
    </rPh>
    <phoneticPr fontId="2" type="Hiragana"/>
  </si>
  <si>
    <t>渋川　太郎</t>
    <rPh sb="0" eb="2">
      <t>しぶかわ</t>
    </rPh>
    <rPh sb="3" eb="5">
      <t>たろう</t>
    </rPh>
    <phoneticPr fontId="2" type="Hiragana"/>
  </si>
  <si>
    <t>請求者</t>
    <rPh sb="0" eb="3">
      <t>セイキュウシャ</t>
    </rPh>
    <phoneticPr fontId="14"/>
  </si>
  <si>
    <t>【続紙２】</t>
    <rPh sb="1" eb="2">
      <t>ぞく</t>
    </rPh>
    <rPh sb="2" eb="3">
      <t>し</t>
    </rPh>
    <phoneticPr fontId="2" type="Hiragana"/>
  </si>
  <si>
    <t>代表者氏名</t>
    <rPh sb="0" eb="3">
      <t>だいひょうしゃ</t>
    </rPh>
    <rPh sb="3" eb="5">
      <t>しめい</t>
    </rPh>
    <phoneticPr fontId="2" type="Hiragana"/>
  </si>
  <si>
    <r>
      <t>阿久澤　</t>
    </r>
    <r>
      <rPr>
        <sz val="10"/>
        <color theme="1"/>
        <rFont val="ＭＳ 明朝"/>
        <family val="1"/>
        <charset val="128"/>
      </rPr>
      <t>昹</t>
    </r>
  </si>
  <si>
    <t>【実績内訳書】</t>
    <rPh sb="1" eb="3">
      <t>じっせき</t>
    </rPh>
    <rPh sb="3" eb="5">
      <t>うちわけ</t>
    </rPh>
    <rPh sb="5" eb="6">
      <t>しょ</t>
    </rPh>
    <phoneticPr fontId="2" type="Hiragana"/>
  </si>
  <si>
    <t>並べ替えの準備（各行の順位を作成）</t>
    <rPh sb="0" eb="1">
      <t>なら</t>
    </rPh>
    <rPh sb="2" eb="3">
      <t>か</t>
    </rPh>
    <rPh sb="5" eb="7">
      <t>じゅんび</t>
    </rPh>
    <rPh sb="8" eb="10">
      <t>かくぎょう</t>
    </rPh>
    <rPh sb="11" eb="13">
      <t>じゅんい</t>
    </rPh>
    <rPh sb="14" eb="16">
      <t>さくせい</t>
    </rPh>
    <phoneticPr fontId="2" type="Hiragana"/>
  </si>
  <si>
    <t>№</t>
  </si>
  <si>
    <t>小野上　三郎</t>
    <rPh sb="0" eb="3">
      <t>おのがみ</t>
    </rPh>
    <rPh sb="4" eb="6">
      <t>さぶろう</t>
    </rPh>
    <phoneticPr fontId="2" type="Hiragana"/>
  </si>
  <si>
    <t>サービス名</t>
    <rPh sb="4" eb="5">
      <t>めい</t>
    </rPh>
    <phoneticPr fontId="2" type="Hiragana"/>
  </si>
  <si>
    <t>種別</t>
    <rPh sb="0" eb="2">
      <t>しゅべつ</t>
    </rPh>
    <phoneticPr fontId="2" type="Hiragana"/>
  </si>
  <si>
    <t>年
(西暦)</t>
    <rPh sb="0" eb="1">
      <t>ねん</t>
    </rPh>
    <rPh sb="3" eb="5">
      <t>せいれき</t>
    </rPh>
    <phoneticPr fontId="2" type="Hiragana"/>
  </si>
  <si>
    <t>委託連携</t>
    <rPh sb="0" eb="2">
      <t>いたく</t>
    </rPh>
    <rPh sb="2" eb="4">
      <t>れんけい</t>
    </rPh>
    <phoneticPr fontId="2" type="Hiragana"/>
  </si>
  <si>
    <t xml:space="preserve"> 発行責任者及び担当者</t>
  </si>
  <si>
    <t>・</t>
  </si>
  <si>
    <t>石附　正賢</t>
    <rPh sb="0" eb="2">
      <t>いしづき</t>
    </rPh>
    <rPh sb="3" eb="5">
      <t>しょうけん</t>
    </rPh>
    <phoneticPr fontId="2" type="Hiragana"/>
  </si>
  <si>
    <t>阿久澤　昹</t>
  </si>
  <si>
    <t>【続紙１】</t>
    <rPh sb="1" eb="2">
      <t>ぞく</t>
    </rPh>
    <rPh sb="2" eb="3">
      <t>し</t>
    </rPh>
    <phoneticPr fontId="2" type="Hiragana"/>
  </si>
  <si>
    <t>新規契約に伴う日割</t>
  </si>
  <si>
    <t>(電話番号)</t>
    <rPh sb="1" eb="3">
      <t>でんわ</t>
    </rPh>
    <rPh sb="3" eb="5">
      <t>ばんごう</t>
    </rPh>
    <phoneticPr fontId="2" type="Hiragana"/>
  </si>
  <si>
    <t>法改正等に合わせて変更入力します。</t>
    <rPh sb="0" eb="3">
      <t>ほうかいせい</t>
    </rPh>
    <rPh sb="3" eb="4">
      <t>とう</t>
    </rPh>
    <rPh sb="5" eb="6">
      <t>あ</t>
    </rPh>
    <rPh sb="9" eb="11">
      <t>へんこう</t>
    </rPh>
    <rPh sb="11" eb="13">
      <t>にゅうりょく</t>
    </rPh>
    <phoneticPr fontId="2" type="Hiragana"/>
  </si>
  <si>
    <t>口座番号</t>
    <rPh sb="0" eb="2">
      <t>こうざ</t>
    </rPh>
    <rPh sb="2" eb="4">
      <t>ばんごう</t>
    </rPh>
    <phoneticPr fontId="2" type="Hiragana"/>
  </si>
  <si>
    <t>初回</t>
    <rPh sb="0" eb="2">
      <t>しょかい</t>
    </rPh>
    <phoneticPr fontId="2" type="Hiragana"/>
  </si>
  <si>
    <t>事業所名</t>
    <rPh sb="0" eb="3">
      <t>じぎょうしょ</t>
    </rPh>
    <rPh sb="3" eb="4">
      <t>めい</t>
    </rPh>
    <phoneticPr fontId="2" type="Hiragana"/>
  </si>
  <si>
    <t>理事長</t>
    <rPh sb="0" eb="3">
      <t>りじちょう</t>
    </rPh>
    <phoneticPr fontId="2" type="Hiragana"/>
  </si>
  <si>
    <t>受注者</t>
    <rPh sb="0" eb="3">
      <t>じゅちゅうしゃ</t>
    </rPh>
    <phoneticPr fontId="2" type="Hiragana"/>
  </si>
  <si>
    <t xml:space="preserve"> 郵便番号</t>
    <rPh sb="1" eb="3">
      <t>ゆうびん</t>
    </rPh>
    <rPh sb="3" eb="5">
      <t>ばんごう</t>
    </rPh>
    <phoneticPr fontId="2" type="Hiragana"/>
  </si>
  <si>
    <t>郵便番号</t>
  </si>
  <si>
    <t>名称</t>
    <rPh sb="0" eb="1">
      <t>な</t>
    </rPh>
    <rPh sb="1" eb="2">
      <t>しょう</t>
    </rPh>
    <phoneticPr fontId="2" type="Hiragana"/>
  </si>
  <si>
    <t>発行責任者</t>
    <rPh sb="0" eb="2">
      <t>はっこう</t>
    </rPh>
    <rPh sb="2" eb="5">
      <t>せきにんしゃ</t>
    </rPh>
    <phoneticPr fontId="2" type="Hiragana"/>
  </si>
  <si>
    <t>請求先（提出先）</t>
    <rPh sb="0" eb="3">
      <t>せいきゅうさき</t>
    </rPh>
    <rPh sb="4" eb="7">
      <t>ていしゅつさき</t>
    </rPh>
    <phoneticPr fontId="2" type="Hiragana"/>
  </si>
  <si>
    <t xml:space="preserve"> 代表者
 職氏名</t>
    <rPh sb="1" eb="2">
      <t>だい</t>
    </rPh>
    <rPh sb="2" eb="3">
      <t>ひょう</t>
    </rPh>
    <rPh sb="3" eb="4">
      <t>もの</t>
    </rPh>
    <rPh sb="6" eb="7">
      <t>しょく</t>
    </rPh>
    <rPh sb="7" eb="8">
      <t>し</t>
    </rPh>
    <rPh sb="8" eb="9">
      <t>な</t>
    </rPh>
    <phoneticPr fontId="2" type="Hiragana"/>
  </si>
  <si>
    <t>担　当　者</t>
    <rPh sb="0" eb="1">
      <t>たん</t>
    </rPh>
    <rPh sb="2" eb="3">
      <t>とう</t>
    </rPh>
    <rPh sb="4" eb="5">
      <t>もの</t>
    </rPh>
    <phoneticPr fontId="2" type="Hiragana"/>
  </si>
  <si>
    <t>介護予防支援費・介護予防ケアマネジメント費</t>
  </si>
  <si>
    <t>不足する場合は続紙を作成し必要な枚数を印刷して提出する（両面印刷可）</t>
    <rPh sb="0" eb="2">
      <t>ふそく</t>
    </rPh>
    <rPh sb="4" eb="6">
      <t>ばあい</t>
    </rPh>
    <phoneticPr fontId="2" type="Hiragana"/>
  </si>
  <si>
    <t>月</t>
    <rPh sb="0" eb="1">
      <t>つき</t>
    </rPh>
    <phoneticPr fontId="2" type="Hiragana"/>
  </si>
  <si>
    <t>被保険者
氏名</t>
    <rPh sb="0" eb="4">
      <t>ひほけんしゃ</t>
    </rPh>
    <rPh sb="5" eb="7">
      <t>しめい</t>
    </rPh>
    <phoneticPr fontId="2" type="Hiragana"/>
  </si>
  <si>
    <t>契約日</t>
    <rPh sb="0" eb="3">
      <t>けいやくび</t>
    </rPh>
    <phoneticPr fontId="2" type="Hiragana"/>
  </si>
  <si>
    <t>介護支援
専門員氏名</t>
    <rPh sb="0" eb="2">
      <t>かいご</t>
    </rPh>
    <rPh sb="2" eb="4">
      <t>しえん</t>
    </rPh>
    <rPh sb="5" eb="8">
      <t>せんもんいん</t>
    </rPh>
    <rPh sb="8" eb="10">
      <t>しめい</t>
    </rPh>
    <phoneticPr fontId="2" type="Hiragana"/>
  </si>
  <si>
    <r>
      <t>受注者（</t>
    </r>
    <r>
      <rPr>
        <sz val="12"/>
        <rFont val="ＭＳ 明朝"/>
        <family val="1"/>
        <charset val="128"/>
      </rPr>
      <t xml:space="preserve">法人）各情報を入力します。
</t>
    </r>
    <r>
      <rPr>
        <sz val="10"/>
        <rFont val="ＭＳ 明朝"/>
        <family val="1"/>
        <charset val="128"/>
      </rPr>
      <t>（補足）業務委託契約書の受注者と同じです。</t>
    </r>
    <rPh sb="0" eb="3">
      <t>じゅちゅうしゃ</t>
    </rPh>
    <rPh sb="4" eb="6">
      <t>ほうじん</t>
    </rPh>
    <rPh sb="7" eb="10">
      <t>かくじょうほう</t>
    </rPh>
    <rPh sb="11" eb="13">
      <t>にゅうりょく</t>
    </rPh>
    <rPh sb="20" eb="22">
      <t>ほそく</t>
    </rPh>
    <rPh sb="29" eb="30">
      <t>しょ</t>
    </rPh>
    <phoneticPr fontId="2" type="Hiragana"/>
  </si>
  <si>
    <t>基本</t>
    <rPh sb="0" eb="2">
      <t>きほん</t>
    </rPh>
    <phoneticPr fontId="2" type="Hiragana"/>
  </si>
  <si>
    <r>
      <t xml:space="preserve">請求前月を特定し月遅れを把握します。
</t>
    </r>
    <r>
      <rPr>
        <sz val="10"/>
        <color theme="1"/>
        <rFont val="ＭＳ 明朝"/>
        <family val="1"/>
        <charset val="128"/>
      </rPr>
      <t>（補足）</t>
    </r>
    <r>
      <rPr>
        <sz val="10"/>
        <color rgb="FFFF0000"/>
        <rFont val="ＭＳ 明朝"/>
        <family val="1"/>
        <charset val="128"/>
      </rPr>
      <t>月遅れのみの請求でも請求前月を入力します。</t>
    </r>
    <rPh sb="0" eb="2">
      <t>せいきゅう</t>
    </rPh>
    <rPh sb="2" eb="4">
      <t>ぜんげつ</t>
    </rPh>
    <rPh sb="5" eb="7">
      <t>とくてい</t>
    </rPh>
    <rPh sb="8" eb="10">
      <t>つきおく</t>
    </rPh>
    <rPh sb="12" eb="14">
      <t>はあく</t>
    </rPh>
    <rPh sb="20" eb="22">
      <t>ほそく</t>
    </rPh>
    <rPh sb="23" eb="25">
      <t>つきおく</t>
    </rPh>
    <rPh sb="29" eb="31">
      <t>せいきゅう</t>
    </rPh>
    <rPh sb="33" eb="35">
      <t>せいきゅう</t>
    </rPh>
    <rPh sb="35" eb="37">
      <t>ぜんげつ</t>
    </rPh>
    <rPh sb="38" eb="40">
      <t>にゅうりょく</t>
    </rPh>
    <phoneticPr fontId="2" type="Hiragana"/>
  </si>
  <si>
    <r>
      <t>提出する包括の法人代表者</t>
    </r>
    <r>
      <rPr>
        <sz val="12"/>
        <rFont val="ＭＳ 明朝"/>
        <family val="1"/>
        <charset val="128"/>
      </rPr>
      <t>職、氏名を入力します。</t>
    </r>
    <rPh sb="7" eb="9">
      <t>ほうじん</t>
    </rPh>
    <rPh sb="9" eb="12">
      <t>だいひょうしゃ</t>
    </rPh>
    <rPh sb="12" eb="13">
      <t>しょく</t>
    </rPh>
    <rPh sb="14" eb="16">
      <t>しめい</t>
    </rPh>
    <rPh sb="17" eb="19">
      <t>にゅうりょく</t>
    </rPh>
    <phoneticPr fontId="2" type="Hiragana"/>
  </si>
  <si>
    <t>月</t>
    <rPh sb="0" eb="1">
      <t>ツキ</t>
    </rPh>
    <phoneticPr fontId="14"/>
  </si>
  <si>
    <t>令和</t>
    <rPh sb="0" eb="2">
      <t>れいわ</t>
    </rPh>
    <phoneticPr fontId="2" type="Hiragana"/>
  </si>
  <si>
    <t xml:space="preserve"> 所在地</t>
    <rPh sb="1" eb="2">
      <t>ところ</t>
    </rPh>
    <rPh sb="2" eb="3">
      <t>ざい</t>
    </rPh>
    <rPh sb="3" eb="4">
      <t>ち</t>
    </rPh>
    <phoneticPr fontId="2" type="Hiragana"/>
  </si>
  <si>
    <t xml:space="preserve"> 法人名</t>
    <rPh sb="1" eb="2">
      <t>ほう</t>
    </rPh>
    <rPh sb="2" eb="3">
      <t>ひと</t>
    </rPh>
    <rPh sb="3" eb="4">
      <t>めい</t>
    </rPh>
    <phoneticPr fontId="2" type="Hiragana"/>
  </si>
  <si>
    <t>渋川市介護予防支援業務及び介護予防ケアマネジメント業務実績報告書及び請求書　入力フォーム</t>
    <rPh sb="0" eb="3">
      <t>しぶかわし</t>
    </rPh>
    <rPh sb="3" eb="5">
      <t>かいご</t>
    </rPh>
    <rPh sb="5" eb="7">
      <t>よぼう</t>
    </rPh>
    <rPh sb="7" eb="9">
      <t>しえん</t>
    </rPh>
    <rPh sb="9" eb="11">
      <t>ぎょうむ</t>
    </rPh>
    <rPh sb="11" eb="12">
      <t>およ</t>
    </rPh>
    <rPh sb="13" eb="15">
      <t>かいご</t>
    </rPh>
    <rPh sb="15" eb="17">
      <t>よぼう</t>
    </rPh>
    <rPh sb="25" eb="27">
      <t>ぎょうむ</t>
    </rPh>
    <rPh sb="27" eb="29">
      <t>じっせき</t>
    </rPh>
    <rPh sb="29" eb="32">
      <t>ほうこくしょ</t>
    </rPh>
    <rPh sb="32" eb="33">
      <t>およ</t>
    </rPh>
    <rPh sb="34" eb="37">
      <t>せいきゅうしょ</t>
    </rPh>
    <rPh sb="38" eb="40">
      <t>にゅうりょく</t>
    </rPh>
    <phoneticPr fontId="2" type="Hiragana"/>
  </si>
  <si>
    <t xml:space="preserve"> 事業所</t>
    <rPh sb="1" eb="4">
      <t>じぎょうしょ</t>
    </rPh>
    <phoneticPr fontId="2" type="Hiragana"/>
  </si>
  <si>
    <t>年</t>
    <rPh sb="0" eb="1">
      <t>ねん</t>
    </rPh>
    <phoneticPr fontId="2" type="Hiragana"/>
  </si>
  <si>
    <t>日</t>
    <rPh sb="0" eb="1">
      <t>にち</t>
    </rPh>
    <phoneticPr fontId="2" type="Hiragana"/>
  </si>
  <si>
    <t>介護予防ｹｱﾏﾈｼﾞﾒﾝﾄ業務委託料</t>
  </si>
  <si>
    <t>電話</t>
    <rPh sb="0" eb="1">
      <t>いかずち</t>
    </rPh>
    <rPh sb="1" eb="2">
      <t>はなし</t>
    </rPh>
    <phoneticPr fontId="2" type="Hiragana"/>
  </si>
  <si>
    <t>平形　久弥</t>
    <rPh sb="0" eb="2">
      <t>ひらかた</t>
    </rPh>
    <rPh sb="3" eb="5">
      <t>ひさや</t>
    </rPh>
    <phoneticPr fontId="2" type="Hiragana"/>
  </si>
  <si>
    <t>ｻｰﾋﾞｽ名</t>
    <rPh sb="5" eb="6">
      <t>めい</t>
    </rPh>
    <phoneticPr fontId="2" type="Hiragana"/>
  </si>
  <si>
    <t>１　初回及び変更時に入力</t>
    <rPh sb="2" eb="4">
      <t>しょかい</t>
    </rPh>
    <rPh sb="4" eb="5">
      <t>およ</t>
    </rPh>
    <rPh sb="6" eb="9">
      <t>へんこうじ</t>
    </rPh>
    <rPh sb="10" eb="12">
      <t>にゅうりょく</t>
    </rPh>
    <phoneticPr fontId="2" type="Hiragana"/>
  </si>
  <si>
    <t>新規契約に伴う日割</t>
    <rPh sb="0" eb="2">
      <t>しんき</t>
    </rPh>
    <rPh sb="2" eb="4">
      <t>けいやく</t>
    </rPh>
    <rPh sb="5" eb="6">
      <t>ともな</t>
    </rPh>
    <rPh sb="7" eb="9">
      <t>ひわ</t>
    </rPh>
    <phoneticPr fontId="2" type="Hiragana"/>
  </si>
  <si>
    <t>法人代表者氏名</t>
    <rPh sb="0" eb="2">
      <t>ほうじん</t>
    </rPh>
    <rPh sb="2" eb="5">
      <t>だいひょうしゃ</t>
    </rPh>
    <phoneticPr fontId="2" type="Hiragana"/>
  </si>
  <si>
    <t>３７７－０００７</t>
  </si>
  <si>
    <t>代表社員</t>
    <rPh sb="0" eb="2">
      <t>だいひょう</t>
    </rPh>
    <rPh sb="2" eb="4">
      <t>しゃいん</t>
    </rPh>
    <phoneticPr fontId="2" type="Hiragana"/>
  </si>
  <si>
    <t>石原　花子</t>
    <rPh sb="0" eb="2">
      <t>いしはら</t>
    </rPh>
    <rPh sb="3" eb="5">
      <t>はなこ</t>
    </rPh>
    <phoneticPr fontId="2" type="Hiragana"/>
  </si>
  <si>
    <t>０２７９－２２－２１７９</t>
  </si>
  <si>
    <t>様</t>
    <rPh sb="0" eb="1">
      <t>さま</t>
    </rPh>
    <phoneticPr fontId="2" type="Hiragana"/>
  </si>
  <si>
    <t>伊香保　次郎</t>
    <rPh sb="0" eb="3">
      <t>いかほ</t>
    </rPh>
    <rPh sb="4" eb="6">
      <t>じろう</t>
    </rPh>
    <phoneticPr fontId="2" type="Hiragana"/>
  </si>
  <si>
    <t>２行目</t>
    <rPh sb="1" eb="3">
      <t>ぎょうめ</t>
    </rPh>
    <phoneticPr fontId="2" type="Hiragana"/>
  </si>
  <si>
    <t>西部地域包括支援センター</t>
    <rPh sb="0" eb="2">
      <t>せいぶ</t>
    </rPh>
    <rPh sb="2" eb="4">
      <t>ちいき</t>
    </rPh>
    <rPh sb="4" eb="8">
      <t>ほうかつしえん</t>
    </rPh>
    <phoneticPr fontId="2" type="Hiragana"/>
  </si>
  <si>
    <t>様式第５号</t>
  </si>
  <si>
    <t>１２３４５６７</t>
  </si>
  <si>
    <t xml:space="preserve">介護予防ケアマネジメント業務委託料請求書 </t>
  </si>
  <si>
    <t>　下記のとおり請求いたします。</t>
  </si>
  <si>
    <t>　　　　</t>
  </si>
  <si>
    <t>社会福祉法人 永光会</t>
    <rPh sb="0" eb="2">
      <t>しゃかい</t>
    </rPh>
    <rPh sb="2" eb="4">
      <t>ふくし</t>
    </rPh>
    <rPh sb="4" eb="6">
      <t>ほうじん</t>
    </rPh>
    <rPh sb="7" eb="8">
      <t>えい</t>
    </rPh>
    <rPh sb="8" eb="9">
      <t>ひかり</t>
    </rPh>
    <rPh sb="9" eb="10">
      <t>かい</t>
    </rPh>
    <phoneticPr fontId="2" type="Hiragana"/>
  </si>
  <si>
    <t>振込口座</t>
    <rPh sb="0" eb="2">
      <t>フリコミ</t>
    </rPh>
    <rPh sb="2" eb="4">
      <t>コウザ</t>
    </rPh>
    <phoneticPr fontId="14"/>
  </si>
  <si>
    <t>金融機関</t>
    <rPh sb="0" eb="2">
      <t>キンユウ</t>
    </rPh>
    <rPh sb="2" eb="4">
      <t>キカン</t>
    </rPh>
    <phoneticPr fontId="14"/>
  </si>
  <si>
    <t>口座種別</t>
    <rPh sb="0" eb="2">
      <t>コウザ</t>
    </rPh>
    <rPh sb="2" eb="4">
      <t>シュベツ</t>
    </rPh>
    <phoneticPr fontId="14"/>
  </si>
  <si>
    <t>口座名義</t>
    <rPh sb="0" eb="2">
      <t>コウザ</t>
    </rPh>
    <rPh sb="2" eb="4">
      <t>メイギ</t>
    </rPh>
    <phoneticPr fontId="14"/>
  </si>
  <si>
    <t>カナ</t>
  </si>
  <si>
    <t>漢字</t>
    <rPh sb="0" eb="2">
      <t>カンジ</t>
    </rPh>
    <phoneticPr fontId="14"/>
  </si>
  <si>
    <t>口座番号</t>
  </si>
  <si>
    <t>代表者
職氏名</t>
    <rPh sb="0" eb="1">
      <t>ダイ</t>
    </rPh>
    <rPh sb="1" eb="2">
      <t>オモテ</t>
    </rPh>
    <rPh sb="2" eb="3">
      <t>モノ</t>
    </rPh>
    <rPh sb="4" eb="5">
      <t>ショク</t>
    </rPh>
    <rPh sb="5" eb="6">
      <t>シ</t>
    </rPh>
    <rPh sb="6" eb="7">
      <t>ナ</t>
    </rPh>
    <phoneticPr fontId="14"/>
  </si>
  <si>
    <t>事業所</t>
    <rPh sb="0" eb="1">
      <t>コト</t>
    </rPh>
    <rPh sb="1" eb="2">
      <t>ショ</t>
    </rPh>
    <phoneticPr fontId="14"/>
  </si>
  <si>
    <t>円</t>
    <rPh sb="0" eb="1">
      <t>エン</t>
    </rPh>
    <phoneticPr fontId="14"/>
  </si>
  <si>
    <t>名称</t>
    <rPh sb="0" eb="2">
      <t>メイショウ</t>
    </rPh>
    <phoneticPr fontId="14"/>
  </si>
  <si>
    <t>電話</t>
    <rPh sb="0" eb="2">
      <t>デンワ</t>
    </rPh>
    <phoneticPr fontId="14"/>
  </si>
  <si>
    <t>金　　　額</t>
    <rPh sb="0" eb="1">
      <t>キン</t>
    </rPh>
    <rPh sb="4" eb="5">
      <t>ガク</t>
    </rPh>
    <phoneticPr fontId="14"/>
  </si>
  <si>
    <t>様</t>
    <rPh sb="0" eb="1">
      <t>サマ</t>
    </rPh>
    <phoneticPr fontId="14"/>
  </si>
  <si>
    <t>事業所電話</t>
    <rPh sb="0" eb="3">
      <t>じぎょうしょ</t>
    </rPh>
    <rPh sb="3" eb="5">
      <t>でんわ</t>
    </rPh>
    <phoneticPr fontId="2" type="Hiragana"/>
  </si>
  <si>
    <t>名義カナ</t>
    <rPh sb="0" eb="2">
      <t>めいぎ</t>
    </rPh>
    <phoneticPr fontId="2" type="Hiragana"/>
  </si>
  <si>
    <t>日</t>
    <rPh sb="0" eb="1">
      <t>ニチ</t>
    </rPh>
    <phoneticPr fontId="14"/>
  </si>
  <si>
    <t>年</t>
    <rPh sb="0" eb="1">
      <t>ネン</t>
    </rPh>
    <phoneticPr fontId="14"/>
  </si>
  <si>
    <t>渋川市石原８０番地</t>
    <rPh sb="0" eb="3">
      <t>しぶかわし</t>
    </rPh>
    <rPh sb="3" eb="5">
      <t>いしはら</t>
    </rPh>
    <rPh sb="7" eb="9">
      <t>ばんち</t>
    </rPh>
    <phoneticPr fontId="2" type="Hiragana"/>
  </si>
  <si>
    <t>通所介護</t>
    <rPh sb="0" eb="2">
      <t>つうしょ</t>
    </rPh>
    <rPh sb="2" eb="4">
      <t>かいご</t>
    </rPh>
    <phoneticPr fontId="2" type="Hiragana"/>
  </si>
  <si>
    <t>合計</t>
    <rPh sb="0" eb="2">
      <t>ごうけい</t>
    </rPh>
    <phoneticPr fontId="2" type="Hiragana"/>
  </si>
  <si>
    <t>法人名</t>
    <rPh sb="0" eb="2">
      <t>ほうじん</t>
    </rPh>
    <rPh sb="2" eb="3">
      <t>めい</t>
    </rPh>
    <phoneticPr fontId="2" type="Hiragana"/>
  </si>
  <si>
    <t>介護予防支援業務</t>
    <rPh sb="0" eb="2">
      <t>かいご</t>
    </rPh>
    <rPh sb="2" eb="4">
      <t>よぼう</t>
    </rPh>
    <rPh sb="4" eb="6">
      <t>しえん</t>
    </rPh>
    <rPh sb="6" eb="8">
      <t>ぎょうむ</t>
    </rPh>
    <phoneticPr fontId="2" type="Hiragana"/>
  </si>
  <si>
    <t>ケアプランセンターはなこ</t>
  </si>
  <si>
    <t>【実績合計】</t>
    <rPh sb="1" eb="3">
      <t>じっせき</t>
    </rPh>
    <rPh sb="3" eb="5">
      <t>ごうけい</t>
    </rPh>
    <phoneticPr fontId="2" type="Hiragana"/>
  </si>
  <si>
    <t>合同会社 石原</t>
    <rPh sb="0" eb="2">
      <t>ごうどう</t>
    </rPh>
    <rPh sb="2" eb="4">
      <t>がいしゃ</t>
    </rPh>
    <rPh sb="5" eb="7">
      <t>いしはら</t>
    </rPh>
    <phoneticPr fontId="2" type="Hiragana"/>
  </si>
  <si>
    <t>金額</t>
    <rPh sb="0" eb="2">
      <t>きんがく</t>
    </rPh>
    <phoneticPr fontId="2" type="Hiragana"/>
  </si>
  <si>
    <t>小計</t>
    <rPh sb="0" eb="2">
      <t>しょうけい</t>
    </rPh>
    <phoneticPr fontId="2" type="Hiragana"/>
  </si>
  <si>
    <t>電話</t>
    <rPh sb="0" eb="2">
      <t>でんわ</t>
    </rPh>
    <phoneticPr fontId="2" type="Hiragana"/>
  </si>
  <si>
    <t>１行目</t>
    <rPh sb="1" eb="3">
      <t>ぎょうめ</t>
    </rPh>
    <phoneticPr fontId="2" type="Hiragana"/>
  </si>
  <si>
    <t>郵便番号</t>
    <rPh sb="0" eb="2">
      <t>ゆうびん</t>
    </rPh>
    <rPh sb="2" eb="4">
      <t>ばんごう</t>
    </rPh>
    <phoneticPr fontId="2" type="Hiragana"/>
  </si>
  <si>
    <t>代表者職</t>
    <rPh sb="0" eb="3">
      <t>だいひょうしゃ</t>
    </rPh>
    <rPh sb="3" eb="4">
      <t>しょく</t>
    </rPh>
    <phoneticPr fontId="2" type="Hiragana"/>
  </si>
  <si>
    <t>　行を空けて入力すると正しく計算できないので、必ず上から詰めて入力してください。</t>
    <rPh sb="1" eb="2">
      <t>ぎょう</t>
    </rPh>
    <rPh sb="3" eb="4">
      <t>あ</t>
    </rPh>
    <rPh sb="6" eb="8">
      <t>にゅうりょく</t>
    </rPh>
    <rPh sb="11" eb="12">
      <t>ただ</t>
    </rPh>
    <rPh sb="14" eb="16">
      <t>けいさん</t>
    </rPh>
    <rPh sb="23" eb="24">
      <t>かなら</t>
    </rPh>
    <rPh sb="25" eb="26">
      <t>うえ</t>
    </rPh>
    <rPh sb="28" eb="29">
      <t>つ</t>
    </rPh>
    <rPh sb="31" eb="33">
      <t>にゅうりょく</t>
    </rPh>
    <phoneticPr fontId="2" type="Hiragana"/>
  </si>
  <si>
    <t>事業所名称</t>
    <rPh sb="0" eb="3">
      <t>じぎょうしょ</t>
    </rPh>
    <rPh sb="3" eb="5">
      <t>めいしょう</t>
    </rPh>
    <phoneticPr fontId="2" type="Hiragana"/>
  </si>
  <si>
    <t>委託料</t>
    <rPh sb="0" eb="3">
      <t>いたくりょう</t>
    </rPh>
    <phoneticPr fontId="2" type="Hiragana"/>
  </si>
  <si>
    <t>口座情報</t>
    <rPh sb="0" eb="2">
      <t>こうざ</t>
    </rPh>
    <rPh sb="2" eb="4">
      <t>じょうほう</t>
    </rPh>
    <phoneticPr fontId="2" type="Hiragana"/>
  </si>
  <si>
    <t>銀行名</t>
    <rPh sb="0" eb="3">
      <t>ぎんこうめい</t>
    </rPh>
    <phoneticPr fontId="2" type="Hiragana"/>
  </si>
  <si>
    <t>本支店名</t>
    <rPh sb="0" eb="1">
      <t>ほん</t>
    </rPh>
    <rPh sb="1" eb="2">
      <t>し</t>
    </rPh>
    <rPh sb="2" eb="4">
      <t>てんめい</t>
    </rPh>
    <phoneticPr fontId="2" type="Hiragana"/>
  </si>
  <si>
    <t>口座種別</t>
    <rPh sb="0" eb="2">
      <t>こうざ</t>
    </rPh>
    <rPh sb="2" eb="4">
      <t>しゅべつ</t>
    </rPh>
    <phoneticPr fontId="2" type="Hiragana"/>
  </si>
  <si>
    <t>名義漢字</t>
    <rPh sb="0" eb="2">
      <t>めいぎ</t>
    </rPh>
    <rPh sb="2" eb="4">
      <t>かんじ</t>
    </rPh>
    <phoneticPr fontId="2" type="Hiragana"/>
  </si>
  <si>
    <t>入力欄</t>
    <rPh sb="0" eb="3">
      <t>にゅうりょくらん</t>
    </rPh>
    <phoneticPr fontId="2" type="Hiragana"/>
  </si>
  <si>
    <t>Ｃ＋Ｒ</t>
  </si>
  <si>
    <t>項目</t>
    <rPh sb="0" eb="2">
      <t>こうもく</t>
    </rPh>
    <phoneticPr fontId="2" type="Hiragana"/>
  </si>
  <si>
    <t>利用月</t>
    <rPh sb="0" eb="2">
      <t>りよう</t>
    </rPh>
    <rPh sb="2" eb="3">
      <t>づき</t>
    </rPh>
    <phoneticPr fontId="2" type="Hiragana"/>
  </si>
  <si>
    <t>３　毎月入力（利用者）</t>
    <rPh sb="2" eb="4">
      <t>まいつき</t>
    </rPh>
    <rPh sb="4" eb="6">
      <t>にゅうりょく</t>
    </rPh>
    <rPh sb="7" eb="10">
      <t>りようしゃ</t>
    </rPh>
    <phoneticPr fontId="2" type="Hiragana"/>
  </si>
  <si>
    <t>新規契約に伴う日割</t>
    <rPh sb="0" eb="2">
      <t>しんき</t>
    </rPh>
    <rPh sb="2" eb="4">
      <t>けいやく</t>
    </rPh>
    <rPh sb="5" eb="6">
      <t>ともな</t>
    </rPh>
    <rPh sb="7" eb="9">
      <t>ひわり</t>
    </rPh>
    <phoneticPr fontId="2" type="Hiragana"/>
  </si>
  <si>
    <t>業務種別</t>
    <rPh sb="0" eb="2">
      <t>ぎょうむ</t>
    </rPh>
    <rPh sb="2" eb="4">
      <t>しゅべつ</t>
    </rPh>
    <phoneticPr fontId="2" type="Hiragana"/>
  </si>
  <si>
    <t>金島・伊香保地域包括支援センター</t>
    <rPh sb="0" eb="2">
      <t>かなしま</t>
    </rPh>
    <rPh sb="3" eb="6">
      <t>いかほ</t>
    </rPh>
    <rPh sb="6" eb="8">
      <t>ちいき</t>
    </rPh>
    <rPh sb="8" eb="12">
      <t>ほうかつしえん</t>
    </rPh>
    <phoneticPr fontId="2" type="Hiragana"/>
  </si>
  <si>
    <t>普通</t>
    <rPh sb="0" eb="2">
      <t>ふつう</t>
    </rPh>
    <phoneticPr fontId="2" type="Hiragana"/>
  </si>
  <si>
    <t>ゴウドウガイシャイシハラ</t>
  </si>
  <si>
    <t>子持　四郎</t>
    <rPh sb="0" eb="2">
      <t>こもち</t>
    </rPh>
    <rPh sb="3" eb="5">
      <t>しろう</t>
    </rPh>
    <phoneticPr fontId="2" type="Hiragana"/>
  </si>
  <si>
    <t>赤城　五郎</t>
    <rPh sb="0" eb="2">
      <t>あかぎ</t>
    </rPh>
    <rPh sb="3" eb="5">
      <t>ごろう</t>
    </rPh>
    <phoneticPr fontId="2" type="Hiragana"/>
  </si>
  <si>
    <t>北橘　六郎</t>
    <rPh sb="0" eb="2">
      <t>ほっきつ</t>
    </rPh>
    <rPh sb="3" eb="5">
      <t>ろくろう</t>
    </rPh>
    <phoneticPr fontId="2" type="Hiragana"/>
  </si>
  <si>
    <t>法人名</t>
    <rPh sb="0" eb="1">
      <t>ホウ</t>
    </rPh>
    <rPh sb="1" eb="2">
      <t>ヒト</t>
    </rPh>
    <rPh sb="2" eb="3">
      <t>メイ</t>
    </rPh>
    <phoneticPr fontId="14"/>
  </si>
  <si>
    <r>
      <rPr>
        <sz val="12"/>
        <color theme="1"/>
        <rFont val="ＭＳ 明朝"/>
        <family val="1"/>
        <charset val="128"/>
      </rPr>
      <t>様式第４号</t>
    </r>
    <r>
      <rPr>
        <sz val="16"/>
        <color theme="1"/>
        <rFont val="ＭＳ 明朝"/>
        <family val="1"/>
        <charset val="128"/>
      </rPr>
      <t xml:space="preserve"> </t>
    </r>
  </si>
  <si>
    <t>介護予防支援業務委託料請求書</t>
  </si>
  <si>
    <t>訪問介護</t>
    <rPh sb="0" eb="2">
      <t>ほうもん</t>
    </rPh>
    <rPh sb="2" eb="4">
      <t>かいご</t>
    </rPh>
    <phoneticPr fontId="2" type="Hiragana"/>
  </si>
  <si>
    <t>説明</t>
    <rPh sb="0" eb="2">
      <t>せつめい</t>
    </rPh>
    <phoneticPr fontId="2" type="Hiragana"/>
  </si>
  <si>
    <t>発行責任者
及び担当者</t>
    <rPh sb="0" eb="2">
      <t>はっこう</t>
    </rPh>
    <rPh sb="2" eb="5">
      <t>せきにんしゃ</t>
    </rPh>
    <rPh sb="6" eb="7">
      <t>およ</t>
    </rPh>
    <rPh sb="8" eb="11">
      <t>たんとうしゃ</t>
    </rPh>
    <phoneticPr fontId="2" type="Hiragana"/>
  </si>
  <si>
    <t>発行責任者名</t>
    <rPh sb="5" eb="6">
      <t>な</t>
    </rPh>
    <phoneticPr fontId="2" type="Hiragana"/>
  </si>
  <si>
    <t>担当者名</t>
    <rPh sb="0" eb="3">
      <t>たんとうしゃ</t>
    </rPh>
    <rPh sb="3" eb="4">
      <t>な</t>
    </rPh>
    <phoneticPr fontId="2" type="Hiragana"/>
  </si>
  <si>
    <t>・実績報告書
・請求書</t>
    <rPh sb="1" eb="3">
      <t>じっせき</t>
    </rPh>
    <rPh sb="3" eb="6">
      <t>ほうこくしょ</t>
    </rPh>
    <rPh sb="8" eb="10">
      <t>せいきゅう</t>
    </rPh>
    <rPh sb="10" eb="11">
      <t>しょ</t>
    </rPh>
    <phoneticPr fontId="2" type="Hiragana"/>
  </si>
  <si>
    <t>・実績報告書
・請求書</t>
  </si>
  <si>
    <t>・請求書</t>
    <rPh sb="1" eb="3">
      <t>せいきゅう</t>
    </rPh>
    <rPh sb="3" eb="4">
      <t>しょ</t>
    </rPh>
    <phoneticPr fontId="2" type="Hiragana"/>
  </si>
  <si>
    <t>種別</t>
    <rPh sb="0" eb="1">
      <t>たね</t>
    </rPh>
    <rPh sb="1" eb="2">
      <t>べつ</t>
    </rPh>
    <phoneticPr fontId="2" type="Hiragana"/>
  </si>
  <si>
    <t>関係様式</t>
    <rPh sb="0" eb="2">
      <t>かんけい</t>
    </rPh>
    <rPh sb="2" eb="4">
      <t>ようしき</t>
    </rPh>
    <phoneticPr fontId="2" type="Hiragana"/>
  </si>
  <si>
    <t>社会福祉法人 松寿会</t>
    <rPh sb="0" eb="4">
      <t>しゃかいふくし</t>
    </rPh>
    <rPh sb="4" eb="6">
      <t>ほうじん</t>
    </rPh>
    <rPh sb="7" eb="8">
      <t>まつ</t>
    </rPh>
    <rPh sb="8" eb="9">
      <t>ことぶき</t>
    </rPh>
    <rPh sb="9" eb="10">
      <t>かい</t>
    </rPh>
    <phoneticPr fontId="2" type="Hiragana"/>
  </si>
  <si>
    <r>
      <t>各様式の</t>
    </r>
    <r>
      <rPr>
        <sz val="12"/>
        <rFont val="ＭＳ 明朝"/>
        <family val="1"/>
        <charset val="128"/>
      </rPr>
      <t xml:space="preserve">押印を省略する代わりに発行責任者等の情報を入力します。
</t>
    </r>
    <r>
      <rPr>
        <sz val="10"/>
        <rFont val="ＭＳ 明朝"/>
        <family val="1"/>
        <charset val="128"/>
      </rPr>
      <t>（補足）発行責任者とは、代表者のほか請求権限の委任を受けている者を指します。担当者とは、請求に係る事務を担当する者を指します。発行責任者及び担当者は、同一人物が兼ねることができます。</t>
    </r>
    <rPh sb="0" eb="1">
      <t>かく</t>
    </rPh>
    <rPh sb="1" eb="3">
      <t>ようしき</t>
    </rPh>
    <rPh sb="4" eb="6">
      <t>おういん</t>
    </rPh>
    <rPh sb="7" eb="9">
      <t>しょうりゃく</t>
    </rPh>
    <rPh sb="11" eb="12">
      <t>か</t>
    </rPh>
    <rPh sb="15" eb="17">
      <t>はっこう</t>
    </rPh>
    <rPh sb="17" eb="20">
      <t>せきにんしゃ</t>
    </rPh>
    <rPh sb="20" eb="21">
      <t>とう</t>
    </rPh>
    <rPh sb="22" eb="24">
      <t>じょうほう</t>
    </rPh>
    <rPh sb="25" eb="27">
      <t>にゅうりょく</t>
    </rPh>
    <rPh sb="33" eb="35">
      <t>ほそく</t>
    </rPh>
    <phoneticPr fontId="2" type="Hiragana"/>
  </si>
  <si>
    <t>地域包括支援センター名</t>
    <rPh sb="0" eb="2">
      <t>ちいき</t>
    </rPh>
    <rPh sb="2" eb="6">
      <t>ほうかつしえん</t>
    </rPh>
    <rPh sb="10" eb="11">
      <t>めい</t>
    </rPh>
    <phoneticPr fontId="2" type="Hiragana"/>
  </si>
  <si>
    <t>運営法人名</t>
    <rPh sb="0" eb="2">
      <t>うんえい</t>
    </rPh>
    <rPh sb="2" eb="4">
      <t>ほうじん</t>
    </rPh>
    <rPh sb="4" eb="5">
      <t>めい</t>
    </rPh>
    <phoneticPr fontId="2" type="Hiragana"/>
  </si>
  <si>
    <t>中央地域包括支援センター</t>
    <rPh sb="0" eb="2">
      <t>ちゅうおう</t>
    </rPh>
    <rPh sb="2" eb="4">
      <t>ちいき</t>
    </rPh>
    <rPh sb="4" eb="8">
      <t>ほうかつしえん</t>
    </rPh>
    <phoneticPr fontId="2" type="Hiragana"/>
  </si>
  <si>
    <t>古巻地域包括支援センター</t>
    <rPh sb="0" eb="2">
      <t>ふるまき</t>
    </rPh>
    <rPh sb="2" eb="4">
      <t>ちいき</t>
    </rPh>
    <rPh sb="4" eb="8">
      <t>ほうかつしえん</t>
    </rPh>
    <phoneticPr fontId="2" type="Hiragana"/>
  </si>
  <si>
    <t>豊秋地域包括支援センター</t>
    <rPh sb="0" eb="2">
      <t>とよあき</t>
    </rPh>
    <rPh sb="2" eb="4">
      <t>ちいき</t>
    </rPh>
    <rPh sb="4" eb="8">
      <t>ほうかつしえん</t>
    </rPh>
    <phoneticPr fontId="2" type="Hiragana"/>
  </si>
  <si>
    <t>小野上・子持地域包括支援センター</t>
    <rPh sb="0" eb="3">
      <t>おのがみ</t>
    </rPh>
    <rPh sb="4" eb="6">
      <t>こもち</t>
    </rPh>
    <rPh sb="6" eb="8">
      <t>ちいき</t>
    </rPh>
    <rPh sb="8" eb="12">
      <t>ほうかつしえん</t>
    </rPh>
    <phoneticPr fontId="2" type="Hiragana"/>
  </si>
  <si>
    <t>赤城地域包括支援センター</t>
    <rPh sb="0" eb="2">
      <t>あかぎ</t>
    </rPh>
    <rPh sb="2" eb="4">
      <t>ちいき</t>
    </rPh>
    <rPh sb="4" eb="8">
      <t>ほうかつしえん</t>
    </rPh>
    <phoneticPr fontId="2" type="Hiragana"/>
  </si>
  <si>
    <t>北橘地域包括支援センター</t>
    <rPh sb="0" eb="2">
      <t>ほっきつ</t>
    </rPh>
    <rPh sb="2" eb="4">
      <t>ちいき</t>
    </rPh>
    <rPh sb="4" eb="8">
      <t>ほうかつしえん</t>
    </rPh>
    <phoneticPr fontId="2" type="Hiragana"/>
  </si>
  <si>
    <t>和暦
変換</t>
    <rPh sb="0" eb="2">
      <t>われき</t>
    </rPh>
    <rPh sb="3" eb="5">
      <t>へんかん</t>
    </rPh>
    <phoneticPr fontId="2" type="Hiragana"/>
  </si>
  <si>
    <t>北毛保健生活協同組合</t>
    <rPh sb="0" eb="2">
      <t>ほくもう</t>
    </rPh>
    <rPh sb="2" eb="4">
      <t>ほけん</t>
    </rPh>
    <rPh sb="4" eb="6">
      <t>せいかつ</t>
    </rPh>
    <rPh sb="6" eb="8">
      <t>きょうどう</t>
    </rPh>
    <rPh sb="8" eb="10">
      <t>くみあい</t>
    </rPh>
    <phoneticPr fontId="2" type="Hiragana"/>
  </si>
  <si>
    <t>医療法人社団 平形会</t>
    <rPh sb="0" eb="4">
      <t>いりょうほうじん</t>
    </rPh>
    <rPh sb="4" eb="6">
      <t>しゃだん</t>
    </rPh>
    <rPh sb="7" eb="9">
      <t>ひらかた</t>
    </rPh>
    <rPh sb="9" eb="10">
      <t>かい</t>
    </rPh>
    <phoneticPr fontId="2" type="Hiragana"/>
  </si>
  <si>
    <t>社会福祉法人 春日園</t>
    <rPh sb="0" eb="2">
      <t>しゃかい</t>
    </rPh>
    <rPh sb="2" eb="4">
      <t>ふくし</t>
    </rPh>
    <rPh sb="4" eb="6">
      <t>ほうじん</t>
    </rPh>
    <rPh sb="7" eb="9">
      <t>かすが</t>
    </rPh>
    <rPh sb="9" eb="10">
      <t>えん</t>
    </rPh>
    <phoneticPr fontId="2" type="Hiragana"/>
  </si>
  <si>
    <t>医療法人 群馬会</t>
    <rPh sb="0" eb="4">
      <t>いりょうほうじん</t>
    </rPh>
    <rPh sb="5" eb="7">
      <t>ぐんま</t>
    </rPh>
    <rPh sb="7" eb="8">
      <t>かい</t>
    </rPh>
    <phoneticPr fontId="2" type="Hiragana"/>
  </si>
  <si>
    <t>Rank</t>
  </si>
  <si>
    <t>社会福祉法人 橘風会</t>
    <rPh sb="0" eb="2">
      <t>しゃかい</t>
    </rPh>
    <rPh sb="2" eb="4">
      <t>ふくし</t>
    </rPh>
    <rPh sb="4" eb="6">
      <t>ほうじん</t>
    </rPh>
    <rPh sb="7" eb="8">
      <t>たちばな</t>
    </rPh>
    <rPh sb="8" eb="9">
      <t>かぜ</t>
    </rPh>
    <rPh sb="9" eb="10">
      <t>かい</t>
    </rPh>
    <phoneticPr fontId="2" type="Hiragana"/>
  </si>
  <si>
    <t>法人代表者職</t>
    <rPh sb="0" eb="2">
      <t>ほうじん</t>
    </rPh>
    <rPh sb="2" eb="5">
      <t>だいひょうしゃ</t>
    </rPh>
    <rPh sb="5" eb="6">
      <t>しょく</t>
    </rPh>
    <phoneticPr fontId="2" type="Hiragana"/>
  </si>
  <si>
    <t>木暮　　武</t>
    <rPh sb="0" eb="2">
      <t>こぐれ</t>
    </rPh>
    <rPh sb="4" eb="5">
      <t>たけし</t>
    </rPh>
    <phoneticPr fontId="2" type="Hiragana"/>
  </si>
  <si>
    <t>眞下　誠治</t>
    <rPh sb="0" eb="2">
      <t>ましも</t>
    </rPh>
    <rPh sb="3" eb="5">
      <t>せいじ</t>
    </rPh>
    <phoneticPr fontId="2" type="Hiragana"/>
  </si>
  <si>
    <t>村山　昌暢</t>
    <rPh sb="0" eb="2">
      <t>むらやま</t>
    </rPh>
    <rPh sb="3" eb="4">
      <t>まさし</t>
    </rPh>
    <rPh sb="4" eb="5">
      <t>とおる</t>
    </rPh>
    <phoneticPr fontId="2" type="Hiragana"/>
  </si>
  <si>
    <t>都丸　宣彦</t>
    <rPh sb="0" eb="2">
      <t>とまる</t>
    </rPh>
    <rPh sb="3" eb="5">
      <t>のぶひこ</t>
    </rPh>
    <phoneticPr fontId="2" type="Hiragana"/>
  </si>
  <si>
    <r>
      <t xml:space="preserve">包括が口座振込により委託料を支払う場合に入力します。
</t>
    </r>
    <r>
      <rPr>
        <sz val="12"/>
        <color rgb="FFFF0000"/>
        <rFont val="ＭＳ 明朝"/>
        <family val="1"/>
        <charset val="128"/>
      </rPr>
      <t>口座に変更がある場合は、提出の際に担当者へ報告</t>
    </r>
    <r>
      <rPr>
        <sz val="12"/>
        <rFont val="ＭＳ 明朝"/>
        <family val="1"/>
        <charset val="128"/>
      </rPr>
      <t>してください。</t>
    </r>
    <rPh sb="0" eb="2">
      <t>ほうかつ</t>
    </rPh>
    <rPh sb="3" eb="5">
      <t>こうざ</t>
    </rPh>
    <rPh sb="5" eb="7">
      <t>ふりこみ</t>
    </rPh>
    <rPh sb="14" eb="16">
      <t>しはらい</t>
    </rPh>
    <rPh sb="17" eb="19">
      <t>ばあい</t>
    </rPh>
    <rPh sb="20" eb="22">
      <t>にゅうりょく</t>
    </rPh>
    <rPh sb="27" eb="29">
      <t>こうざ</t>
    </rPh>
    <rPh sb="30" eb="32">
      <t>へんこう</t>
    </rPh>
    <rPh sb="35" eb="37">
      <t>ばあい</t>
    </rPh>
    <rPh sb="39" eb="41">
      <t>ていしゅつ</t>
    </rPh>
    <rPh sb="42" eb="43">
      <t>さい</t>
    </rPh>
    <rPh sb="44" eb="47">
      <t>たんとうしゃ</t>
    </rPh>
    <rPh sb="48" eb="50">
      <t>ほうこく</t>
    </rPh>
    <phoneticPr fontId="2" type="Hiragana"/>
  </si>
  <si>
    <t>渋川市長</t>
    <rPh sb="0" eb="2">
      <t>しぶかわ</t>
    </rPh>
    <rPh sb="2" eb="4">
      <t>しちょう</t>
    </rPh>
    <phoneticPr fontId="2" type="Hiragana"/>
  </si>
  <si>
    <t>請　求　額</t>
    <rPh sb="0" eb="1">
      <t>ショウ</t>
    </rPh>
    <rPh sb="2" eb="3">
      <t>モトム</t>
    </rPh>
    <rPh sb="4" eb="5">
      <t>ガク</t>
    </rPh>
    <phoneticPr fontId="14"/>
  </si>
  <si>
    <t>金額</t>
    <rPh sb="0" eb="1">
      <t>かね</t>
    </rPh>
    <rPh sb="1" eb="2">
      <t>がく</t>
    </rPh>
    <phoneticPr fontId="2" type="Hiragana"/>
  </si>
  <si>
    <t>請求先一覧（変更に合わせて編集できます）</t>
    <rPh sb="0" eb="3">
      <t>せいきゅうさき</t>
    </rPh>
    <rPh sb="3" eb="5">
      <t>いちらん</t>
    </rPh>
    <rPh sb="6" eb="8">
      <t>へんこう</t>
    </rPh>
    <rPh sb="9" eb="10">
      <t>あ</t>
    </rPh>
    <rPh sb="13" eb="15">
      <t>へんしゅう</t>
    </rPh>
    <phoneticPr fontId="2" type="Hiragana"/>
  </si>
  <si>
    <t>　介護予防支援業務及び介護予防ケアマネジメント業務委託契約に基づく介護予防支援業務及び介護予防ケアマネジメント業務実績報告を次のとおりいたします。</t>
  </si>
  <si>
    <t>月遅れ</t>
    <rPh sb="0" eb="2">
      <t>つきおく</t>
    </rPh>
    <phoneticPr fontId="2" type="Hiragana"/>
  </si>
  <si>
    <t>介護予防ｹｱﾏﾈｼﾞﾒﾝﾄ業務</t>
    <rPh sb="0" eb="2">
      <t>かいご</t>
    </rPh>
    <rPh sb="2" eb="4">
      <t>よぼう</t>
    </rPh>
    <rPh sb="13" eb="15">
      <t>ぎょうむ</t>
    </rPh>
    <phoneticPr fontId="2" type="Hiragana"/>
  </si>
  <si>
    <t>日</t>
    <rPh sb="0" eb="1">
      <t>ひ</t>
    </rPh>
    <phoneticPr fontId="2" type="Hiragana"/>
  </si>
  <si>
    <t>令和</t>
    <rPh sb="0" eb="2">
      <t>レイワ</t>
    </rPh>
    <phoneticPr fontId="14"/>
  </si>
  <si>
    <t>介護予防ケアマネジメント業務</t>
    <rPh sb="0" eb="2">
      <t>かいご</t>
    </rPh>
    <rPh sb="2" eb="4">
      <t>よぼう</t>
    </rPh>
    <rPh sb="12" eb="14">
      <t>ぎょうむ</t>
    </rPh>
    <phoneticPr fontId="2" type="Hiragana"/>
  </si>
  <si>
    <t>説明</t>
  </si>
  <si>
    <t>実績報告書合計欄の計算</t>
    <rPh sb="0" eb="2">
      <t>じっせき</t>
    </rPh>
    <rPh sb="2" eb="5">
      <t>ほうこくしょ</t>
    </rPh>
    <rPh sb="5" eb="7">
      <t>ごうけい</t>
    </rPh>
    <rPh sb="7" eb="8">
      <t>らん</t>
    </rPh>
    <rPh sb="9" eb="11">
      <t>けいさん</t>
    </rPh>
    <phoneticPr fontId="2" type="Hiragana"/>
  </si>
  <si>
    <t>利用者並べ替え用（利用月－業務種別順）</t>
    <rPh sb="0" eb="3">
      <t>りようしゃ</t>
    </rPh>
    <rPh sb="3" eb="4">
      <t>なら</t>
    </rPh>
    <rPh sb="5" eb="6">
      <t>か</t>
    </rPh>
    <rPh sb="7" eb="8">
      <t>よう</t>
    </rPh>
    <rPh sb="9" eb="11">
      <t>りよう</t>
    </rPh>
    <rPh sb="11" eb="12">
      <t>づき</t>
    </rPh>
    <rPh sb="13" eb="15">
      <t>ぎょうむ</t>
    </rPh>
    <rPh sb="15" eb="17">
      <t>しゅべつ</t>
    </rPh>
    <rPh sb="17" eb="18">
      <t>じゅん</t>
    </rPh>
    <phoneticPr fontId="2" type="Hiragana"/>
  </si>
  <si>
    <t>【実績内訳書】</t>
    <rPh sb="1" eb="3">
      <t>じっせき</t>
    </rPh>
    <rPh sb="3" eb="6">
      <t>うちわけしょ</t>
    </rPh>
    <phoneticPr fontId="2" type="Hiragana"/>
  </si>
  <si>
    <t>予防支援 ：１
ｹｱﾏﾈｼﾞﾒﾝﾄ：２</t>
  </si>
  <si>
    <t>介護予防支援業務委託料</t>
  </si>
  <si>
    <t>２　毎月入力（前月の特定）</t>
    <rPh sb="2" eb="4">
      <t>まいつき</t>
    </rPh>
    <rPh sb="4" eb="6">
      <t>にゅうりょく</t>
    </rPh>
    <rPh sb="7" eb="9">
      <t>ぜんげつ</t>
    </rPh>
    <rPh sb="10" eb="12">
      <t>とくてい</t>
    </rPh>
    <phoneticPr fontId="2" type="Hiragana"/>
  </si>
  <si>
    <t>年（西暦）</t>
    <rPh sb="0" eb="1">
      <t>ねん</t>
    </rPh>
    <rPh sb="2" eb="4">
      <t>せいれき</t>
    </rPh>
    <phoneticPr fontId="2" type="Hiragana"/>
  </si>
  <si>
    <t>前月（左記の計算結果）</t>
    <rPh sb="0" eb="2">
      <t>ぜんげつ</t>
    </rPh>
    <rPh sb="3" eb="5">
      <t>さき</t>
    </rPh>
    <rPh sb="6" eb="8">
      <t>けいさん</t>
    </rPh>
    <rPh sb="8" eb="10">
      <t>けっか</t>
    </rPh>
    <phoneticPr fontId="2" type="Hiragana"/>
  </si>
  <si>
    <t>利用月（請求前月）</t>
    <rPh sb="0" eb="2">
      <t>りよう</t>
    </rPh>
    <rPh sb="2" eb="3">
      <t>づき</t>
    </rPh>
    <rPh sb="4" eb="6">
      <t>せいきゅう</t>
    </rPh>
    <rPh sb="6" eb="8">
      <t>ぜんげつ</t>
    </rPh>
    <phoneticPr fontId="2" type="Hiragana"/>
  </si>
  <si>
    <t>渋川銀行</t>
    <rPh sb="0" eb="2">
      <t>しぶかわ</t>
    </rPh>
    <rPh sb="2" eb="4">
      <t>ぎんこう</t>
    </rPh>
    <phoneticPr fontId="2" type="Hiragana"/>
  </si>
  <si>
    <t>熊野　七郎</t>
    <rPh sb="0" eb="2">
      <t>くまの</t>
    </rPh>
    <rPh sb="3" eb="5">
      <t>しちろう</t>
    </rPh>
    <phoneticPr fontId="2" type="Hiragana"/>
  </si>
  <si>
    <t>渋川中央支店</t>
    <rPh sb="0" eb="2">
      <t>しぶかわ</t>
    </rPh>
    <rPh sb="2" eb="4">
      <t>ちゅうおう</t>
    </rPh>
    <rPh sb="4" eb="6">
      <t>してん</t>
    </rPh>
    <phoneticPr fontId="2" type="Hiragana"/>
  </si>
  <si>
    <t>Value</t>
  </si>
  <si>
    <t>Countif</t>
  </si>
  <si>
    <t>左記の数字を合計し、並べ替えの引数とする</t>
    <rPh sb="0" eb="2">
      <t>さき</t>
    </rPh>
    <rPh sb="3" eb="5">
      <t>すうじ</t>
    </rPh>
    <rPh sb="6" eb="8">
      <t>ごうけい</t>
    </rPh>
    <rPh sb="10" eb="11">
      <t>なら</t>
    </rPh>
    <rPh sb="12" eb="13">
      <t>か</t>
    </rPh>
    <rPh sb="15" eb="17">
      <t>ひきすう</t>
    </rPh>
    <phoneticPr fontId="2" type="Hiragana"/>
  </si>
  <si>
    <t>【重要】入力の注意点</t>
    <rPh sb="1" eb="3">
      <t>じゅうよう</t>
    </rPh>
    <rPh sb="4" eb="6">
      <t>にゅうりょく</t>
    </rPh>
    <rPh sb="7" eb="10">
      <t>ちゅういてん</t>
    </rPh>
    <phoneticPr fontId="2" type="Hiragana"/>
  </si>
  <si>
    <t>関数により入力を整理</t>
    <rPh sb="0" eb="2">
      <t>かんすう</t>
    </rPh>
    <rPh sb="5" eb="7">
      <t>にゅうりょく</t>
    </rPh>
    <rPh sb="8" eb="10">
      <t>せいり</t>
    </rPh>
    <phoneticPr fontId="2" type="Hiragana"/>
  </si>
  <si>
    <t>「１」を入力して計算</t>
    <rPh sb="4" eb="6">
      <t>にゅうりょく</t>
    </rPh>
    <rPh sb="8" eb="10">
      <t>けいさん</t>
    </rPh>
    <phoneticPr fontId="2" type="Hiragana"/>
  </si>
  <si>
    <t>　順不同に入力しても、実績報告書で利用月及び予防支援→ケアマネジメントの順に整理されます。</t>
    <rPh sb="1" eb="4">
      <t>じゅんふどう</t>
    </rPh>
    <rPh sb="5" eb="7">
      <t>にゅうりょく</t>
    </rPh>
    <rPh sb="11" eb="13">
      <t>じっせき</t>
    </rPh>
    <rPh sb="13" eb="16">
      <t>ほうこくしょ</t>
    </rPh>
    <rPh sb="17" eb="19">
      <t>りよう</t>
    </rPh>
    <rPh sb="19" eb="20">
      <t>づき</t>
    </rPh>
    <rPh sb="20" eb="21">
      <t>およ</t>
    </rPh>
    <rPh sb="22" eb="24">
      <t>よぼう</t>
    </rPh>
    <rPh sb="24" eb="26">
      <t>しえん</t>
    </rPh>
    <rPh sb="36" eb="37">
      <t>じゅん</t>
    </rPh>
    <rPh sb="38" eb="40">
      <t>せいり</t>
    </rPh>
    <phoneticPr fontId="2" type="Hiragana"/>
  </si>
  <si>
    <t>　委託料は、基本、初回及び委託連携の欄に「１」を入力し、２以上が入ることはありません。</t>
  </si>
  <si>
    <t>　月途中の契約による日割は、新規契約に伴う日割のサービス名欄及び契約日欄を入力します。</t>
    <rPh sb="29" eb="30">
      <t>らん</t>
    </rPh>
    <rPh sb="35" eb="36">
      <t>らん</t>
    </rPh>
    <phoneticPr fontId="2" type="Hiragana"/>
  </si>
  <si>
    <t>業務委託料名</t>
    <rPh sb="0" eb="2">
      <t>ぎょうむ</t>
    </rPh>
    <rPh sb="2" eb="5">
      <t>いたくりょう</t>
    </rPh>
    <rPh sb="5" eb="6">
      <t>めい</t>
    </rPh>
    <phoneticPr fontId="2" type="Hiragana"/>
  </si>
  <si>
    <t>（月遅れ）</t>
    <rPh sb="1" eb="3">
      <t>つきおく</t>
    </rPh>
    <phoneticPr fontId="2" type="Hiragana"/>
  </si>
  <si>
    <r>
      <t>提出する包括の</t>
    </r>
    <r>
      <rPr>
        <sz val="12"/>
        <rFont val="ＭＳ 明朝"/>
        <family val="1"/>
        <charset val="128"/>
      </rPr>
      <t>法人名を入力します。中央は不要です。</t>
    </r>
    <rPh sb="0" eb="2">
      <t>ていしゅつ</t>
    </rPh>
    <rPh sb="4" eb="6">
      <t>ほうかつ</t>
    </rPh>
    <rPh sb="7" eb="9">
      <t>ほうじん</t>
    </rPh>
    <rPh sb="9" eb="10">
      <t>な</t>
    </rPh>
    <rPh sb="11" eb="13">
      <t>にゅうりょく</t>
    </rPh>
    <rPh sb="17" eb="19">
      <t>ちゅうおう</t>
    </rPh>
    <rPh sb="20" eb="22">
      <t>ふよう</t>
    </rPh>
    <phoneticPr fontId="2" type="Hiragana"/>
  </si>
  <si>
    <r>
      <t>受注者（</t>
    </r>
    <r>
      <rPr>
        <sz val="12"/>
        <rFont val="ＭＳ 明朝"/>
        <family val="1"/>
        <charset val="128"/>
      </rPr>
      <t xml:space="preserve">居宅介護支援事業所）各情報を入力します。
</t>
    </r>
    <r>
      <rPr>
        <sz val="10"/>
        <rFont val="ＭＳ 明朝"/>
        <family val="1"/>
        <charset val="128"/>
      </rPr>
      <t>（補足）業務委託契約書の受注者と同じです。</t>
    </r>
  </si>
  <si>
    <t>Valueで求めた数字を上からカウントし順位付</t>
    <rPh sb="6" eb="7">
      <t>もと</t>
    </rPh>
    <rPh sb="9" eb="11">
      <t>すうじ</t>
    </rPh>
    <rPh sb="12" eb="13">
      <t>うえ</t>
    </rPh>
    <rPh sb="20" eb="22">
      <t>じゅんい</t>
    </rPh>
    <rPh sb="22" eb="23">
      <t>づけ</t>
    </rPh>
    <phoneticPr fontId="2" type="Hiragana"/>
  </si>
  <si>
    <t>Valueで求めた数字を順位付</t>
    <rPh sb="12" eb="14">
      <t>じゅんい</t>
    </rPh>
    <rPh sb="14" eb="15">
      <t>づ</t>
    </rPh>
    <phoneticPr fontId="2" type="Hiragana"/>
  </si>
  <si>
    <t>日付を数字に変換し、業務、月遅れ別で加算</t>
    <rPh sb="0" eb="2">
      <t>ひづけ</t>
    </rPh>
    <rPh sb="3" eb="5">
      <t>すうじ</t>
    </rPh>
    <rPh sb="6" eb="8">
      <t>へんかん</t>
    </rPh>
    <rPh sb="10" eb="12">
      <t>ぎょうむ</t>
    </rPh>
    <rPh sb="13" eb="15">
      <t>つきおく</t>
    </rPh>
    <rPh sb="16" eb="17">
      <t>べつ</t>
    </rPh>
    <rPh sb="18" eb="20">
      <t>かさん</t>
    </rPh>
    <phoneticPr fontId="2" type="Hiragana"/>
  </si>
  <si>
    <t>星名　建市</t>
    <rPh sb="0" eb="2">
      <t>ほしな</t>
    </rPh>
    <rPh sb="3" eb="4">
      <t>たつる</t>
    </rPh>
    <rPh sb="4" eb="5">
      <t>し</t>
    </rPh>
    <phoneticPr fontId="2" type="Hiragana"/>
  </si>
  <si>
    <t>渋川市長　星名　建市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</si>
</sst>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411]ge\.m;@"/>
    <numFmt numFmtId="177" formatCode="[$-411]ggge&quot;年&quot;m&quot;月&quot;;@"/>
    <numFmt numFmtId="178" formatCode="m/d;@"/>
    <numFmt numFmtId="179" formatCode="[$-411]ge\.m\.d;@"/>
    <numFmt numFmtId="180" formatCode="#"/>
    <numFmt numFmtId="181" formatCode="#,##0&quot;円&quot;"/>
  </numFmts>
  <fonts count="28" x14ac:knownFonts="1">
    <font>
      <sz val="12"/>
      <color theme="1"/>
      <name val="BIZ UDゴシック"/>
      <family val="3"/>
    </font>
    <font>
      <sz val="12"/>
      <color theme="1"/>
      <name val="ＭＳ Ｐ明朝"/>
      <family val="1"/>
    </font>
    <font>
      <sz val="6"/>
      <name val="BIZ UDゴシック"/>
      <family val="3"/>
    </font>
    <font>
      <sz val="14"/>
      <color theme="1"/>
      <name val="BIZ UDゴシック"/>
      <family val="3"/>
    </font>
    <font>
      <sz val="12"/>
      <color theme="1"/>
      <name val="ＭＳ 明朝"/>
      <family val="1"/>
    </font>
    <font>
      <sz val="10"/>
      <color theme="1"/>
      <name val="ＭＳ 明朝"/>
      <family val="1"/>
    </font>
    <font>
      <sz val="10"/>
      <color theme="1"/>
      <name val="BIZ UDゴシック"/>
      <family val="3"/>
    </font>
    <font>
      <sz val="12"/>
      <name val="BIZ UDゴシック"/>
      <family val="3"/>
    </font>
    <font>
      <sz val="12"/>
      <color theme="1"/>
      <name val="BIZ UDゴシック"/>
      <family val="3"/>
    </font>
    <font>
      <sz val="12"/>
      <name val="ＭＳ 明朝"/>
      <family val="1"/>
    </font>
    <font>
      <sz val="8"/>
      <color theme="1"/>
      <name val="BIZ UDゴシック"/>
      <family val="3"/>
    </font>
    <font>
      <sz val="12"/>
      <color rgb="FFFF0000"/>
      <name val="BIZ UDゴシック"/>
      <family val="3"/>
    </font>
    <font>
      <sz val="14"/>
      <color theme="1"/>
      <name val="ＭＳ 明朝"/>
      <family val="1"/>
    </font>
    <font>
      <sz val="11"/>
      <color theme="1"/>
      <name val="ＭＳ 明朝"/>
      <family val="1"/>
    </font>
    <font>
      <sz val="6"/>
      <name val="ＭＳ Ｐ明朝"/>
      <family val="1"/>
    </font>
    <font>
      <sz val="16"/>
      <color theme="1"/>
      <name val="ＭＳ 明朝"/>
      <family val="1"/>
    </font>
    <font>
      <sz val="24"/>
      <color theme="1"/>
      <name val="ＭＳ 明朝"/>
      <family val="1"/>
    </font>
    <font>
      <sz val="20"/>
      <color theme="1"/>
      <name val="ＭＳ 明朝"/>
      <family val="1"/>
    </font>
    <font>
      <sz val="18"/>
      <color theme="1"/>
      <name val="ＭＳ 明朝"/>
      <family val="1"/>
    </font>
    <font>
      <sz val="12"/>
      <color theme="0" tint="-0.249977111117893"/>
      <name val="BIZ UDゴシック"/>
      <family val="3"/>
    </font>
    <font>
      <sz val="10"/>
      <color theme="1"/>
      <name val="ＭＳ 明朝"/>
      <family val="1"/>
      <charset val="128"/>
    </font>
    <font>
      <sz val="12"/>
      <name val="ＭＳ 明朝"/>
      <family val="1"/>
      <charset val="128"/>
    </font>
    <font>
      <sz val="10"/>
      <name val="ＭＳ 明朝"/>
      <family val="1"/>
      <charset val="128"/>
    </font>
    <font>
      <sz val="10"/>
      <color rgb="FFFF0000"/>
      <name val="ＭＳ 明朝"/>
      <family val="1"/>
      <charset val="128"/>
    </font>
    <font>
      <sz val="12"/>
      <color theme="1"/>
      <name val="ＭＳ 明朝"/>
      <family val="1"/>
      <charset val="128"/>
    </font>
    <font>
      <sz val="16"/>
      <color theme="1"/>
      <name val="ＭＳ 明朝"/>
      <family val="1"/>
      <charset val="128"/>
    </font>
    <font>
      <sz val="12"/>
      <color rgb="FFFF0000"/>
      <name val="ＭＳ 明朝"/>
      <family val="1"/>
      <charset val="128"/>
    </font>
    <font>
      <sz val="10"/>
      <name val="BIZ UDゴシック"/>
      <family val="3"/>
    </font>
  </fonts>
  <fills count="8">
    <fill>
      <patternFill patternType="none"/>
    </fill>
    <fill>
      <patternFill patternType="gray125"/>
    </fill>
    <fill>
      <patternFill patternType="solid">
        <fgColor rgb="FF90D7F0"/>
        <bgColor indexed="64"/>
      </patternFill>
    </fill>
    <fill>
      <patternFill patternType="solid">
        <fgColor rgb="FFFFA6A6"/>
        <bgColor indexed="64"/>
      </patternFill>
    </fill>
    <fill>
      <patternFill patternType="solid">
        <fgColor rgb="FFFFE69A"/>
        <bgColor indexed="64"/>
      </patternFill>
    </fill>
    <fill>
      <patternFill patternType="solid">
        <fgColor rgb="FFD4F3B5"/>
        <bgColor indexed="64"/>
      </patternFill>
    </fill>
    <fill>
      <patternFill patternType="solid">
        <fgColor theme="0" tint="-0.13998840296639911"/>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ashDot">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dashDot">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8" fillId="0" borderId="0" applyFont="0" applyFill="0" applyBorder="0" applyAlignment="0" applyProtection="0">
      <alignment vertical="center"/>
    </xf>
  </cellStyleXfs>
  <cellXfs count="511">
    <xf numFmtId="0" fontId="0" fillId="0" borderId="0" xfId="0">
      <alignment vertical="center"/>
    </xf>
    <xf numFmtId="0" fontId="0" fillId="0" borderId="0" xfId="0" applyAlignment="1">
      <alignment horizontal="center" vertical="center"/>
    </xf>
    <xf numFmtId="0" fontId="3" fillId="0" borderId="0" xfId="0" applyFont="1" applyBorder="1" applyAlignment="1">
      <alignment horizontal="center" vertical="center"/>
    </xf>
    <xf numFmtId="0" fontId="0" fillId="2" borderId="1" xfId="0" applyFont="1" applyFill="1" applyBorder="1" applyAlignment="1">
      <alignment horizontal="center" vertical="center"/>
    </xf>
    <xf numFmtId="0" fontId="6" fillId="0" borderId="0" xfId="0" applyFont="1" applyAlignment="1">
      <alignment horizontal="left" vertical="center" wrapText="1"/>
    </xf>
    <xf numFmtId="0" fontId="0" fillId="0" borderId="1"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4" fillId="0" borderId="0" xfId="0" applyFont="1" applyBorder="1" applyAlignment="1">
      <alignment horizontal="center" vertical="center"/>
    </xf>
    <xf numFmtId="0" fontId="0" fillId="0" borderId="1" xfId="0" applyFont="1" applyFill="1" applyBorder="1" applyAlignment="1" applyProtection="1">
      <alignment horizontal="center" vertical="center"/>
    </xf>
    <xf numFmtId="176" fontId="0" fillId="0" borderId="1" xfId="0" applyNumberFormat="1" applyFill="1" applyBorder="1" applyAlignment="1" applyProtection="1">
      <alignment horizontal="center" vertical="center"/>
    </xf>
    <xf numFmtId="177" fontId="0" fillId="0" borderId="1" xfId="0" applyNumberFormat="1" applyFont="1" applyBorder="1" applyAlignment="1">
      <alignment horizontal="center" vertical="center"/>
    </xf>
    <xf numFmtId="38" fontId="0" fillId="2" borderId="1" xfId="0" applyNumberFormat="1" applyFont="1" applyFill="1" applyBorder="1" applyAlignment="1">
      <alignment horizontal="center" vertical="center"/>
    </xf>
    <xf numFmtId="38" fontId="0" fillId="0" borderId="1" xfId="4" applyFont="1" applyFill="1" applyBorder="1" applyAlignment="1" applyProtection="1">
      <alignment vertical="center"/>
    </xf>
    <xf numFmtId="0" fontId="0" fillId="0" borderId="0" xfId="0" applyFont="1" applyAlignment="1">
      <alignment vertical="center"/>
    </xf>
    <xf numFmtId="178" fontId="0" fillId="4" borderId="1" xfId="0" applyNumberFormat="1" applyFont="1" applyFill="1" applyBorder="1" applyAlignment="1" applyProtection="1">
      <alignment horizontal="center" vertical="center"/>
      <protection locked="0"/>
    </xf>
    <xf numFmtId="0" fontId="0" fillId="0" borderId="0" xfId="0" applyFont="1" applyAlignment="1">
      <alignment horizontal="center" vertical="center" wrapText="1"/>
    </xf>
    <xf numFmtId="0" fontId="0" fillId="0" borderId="0" xfId="0" applyFont="1" applyAlignment="1">
      <alignment horizontal="left" vertical="center"/>
    </xf>
    <xf numFmtId="0" fontId="0" fillId="0" borderId="1" xfId="0" applyFont="1" applyBorder="1" applyAlignment="1">
      <alignment horizontal="center" vertical="center" shrinkToFit="1"/>
    </xf>
    <xf numFmtId="57" fontId="0" fillId="0" borderId="1" xfId="0" applyNumberFormat="1" applyFont="1" applyBorder="1" applyAlignment="1">
      <alignment horizontal="center" vertical="center" wrapText="1"/>
    </xf>
    <xf numFmtId="57" fontId="0" fillId="0" borderId="15" xfId="0" applyNumberFormat="1" applyFont="1" applyBorder="1" applyAlignment="1">
      <alignment horizontal="center" vertical="center" wrapText="1"/>
    </xf>
    <xf numFmtId="0" fontId="0" fillId="0" borderId="15" xfId="0" applyFont="1" applyBorder="1" applyAlignment="1">
      <alignment horizontal="left" vertical="center" wrapText="1"/>
    </xf>
    <xf numFmtId="179" fontId="0" fillId="0" borderId="0" xfId="0" applyNumberFormat="1" applyAlignment="1">
      <alignment horizontal="center" vertical="center"/>
    </xf>
    <xf numFmtId="0" fontId="0" fillId="0" borderId="0" xfId="0">
      <alignment vertical="center"/>
    </xf>
    <xf numFmtId="176" fontId="0" fillId="0" borderId="1" xfId="0" applyNumberFormat="1" applyFont="1" applyBorder="1" applyAlignment="1">
      <alignment horizontal="center" vertical="center"/>
    </xf>
    <xf numFmtId="0" fontId="0" fillId="3" borderId="1" xfId="0" applyFont="1" applyFill="1" applyBorder="1" applyAlignment="1">
      <alignment horizontal="center" vertical="center"/>
    </xf>
    <xf numFmtId="38" fontId="0" fillId="3" borderId="1" xfId="0" applyNumberFormat="1" applyFont="1" applyFill="1" applyBorder="1" applyAlignment="1">
      <alignment horizontal="center" vertical="center"/>
    </xf>
    <xf numFmtId="38" fontId="0" fillId="0" borderId="1" xfId="4" applyFont="1" applyBorder="1" applyAlignment="1">
      <alignment horizontal="right" vertical="center" indent="1"/>
    </xf>
    <xf numFmtId="38" fontId="0" fillId="0" borderId="0" xfId="4" applyFont="1" applyAlignment="1">
      <alignment horizontal="right" vertical="center" indent="1"/>
    </xf>
    <xf numFmtId="38" fontId="0" fillId="0" borderId="1" xfId="4" applyFont="1" applyBorder="1" applyAlignment="1">
      <alignment vertical="center"/>
    </xf>
    <xf numFmtId="178" fontId="0" fillId="0" borderId="1" xfId="0" applyNumberFormat="1" applyFont="1" applyFill="1" applyBorder="1" applyAlignment="1">
      <alignment horizontal="center" vertical="center"/>
    </xf>
    <xf numFmtId="0" fontId="11" fillId="0" borderId="0" xfId="0" applyFont="1">
      <alignment vertical="center"/>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vertical="center"/>
      <protection locked="0"/>
    </xf>
    <xf numFmtId="0" fontId="6" fillId="0" borderId="16" xfId="0" applyFont="1" applyBorder="1" applyProtection="1">
      <alignment vertical="center"/>
      <protection locked="0"/>
    </xf>
    <xf numFmtId="0" fontId="6" fillId="0" borderId="5" xfId="0" applyFont="1" applyBorder="1" applyProtection="1">
      <alignment vertical="center"/>
      <protection locked="0"/>
    </xf>
    <xf numFmtId="0" fontId="6" fillId="0" borderId="1" xfId="0" applyFont="1" applyBorder="1" applyAlignment="1" applyProtection="1">
      <alignment horizontal="center" vertical="center" shrinkToFit="1"/>
      <protection locked="0"/>
    </xf>
    <xf numFmtId="0" fontId="7"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12" fillId="0" borderId="0" xfId="0" applyFont="1" applyAlignment="1">
      <alignment horizontal="center" vertical="center"/>
    </xf>
    <xf numFmtId="0" fontId="13" fillId="0" borderId="22"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13" fillId="0" borderId="25" xfId="0" applyFont="1" applyFill="1" applyBorder="1" applyAlignment="1">
      <alignment horizontal="center" vertical="center" shrinkToFit="1"/>
    </xf>
    <xf numFmtId="0" fontId="4" fillId="6" borderId="26" xfId="0" applyFont="1" applyFill="1" applyBorder="1">
      <alignment vertical="center"/>
    </xf>
    <xf numFmtId="0" fontId="4" fillId="0" borderId="27" xfId="0" applyFont="1" applyFill="1" applyBorder="1">
      <alignment vertical="center"/>
    </xf>
    <xf numFmtId="0" fontId="4" fillId="0" borderId="27" xfId="0" applyFont="1" applyBorder="1" applyAlignment="1">
      <alignment horizontal="right" vertical="center"/>
    </xf>
    <xf numFmtId="0" fontId="4" fillId="0" borderId="20" xfId="0" applyFont="1" applyBorder="1">
      <alignment vertical="center"/>
    </xf>
    <xf numFmtId="0" fontId="4" fillId="0" borderId="0" xfId="0" applyFont="1" applyAlignment="1">
      <alignment vertical="center" shrinkToFit="1"/>
    </xf>
    <xf numFmtId="0" fontId="4" fillId="0" borderId="0" xfId="0" applyFont="1" applyBorder="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vertical="center" shrinkToFit="1"/>
    </xf>
    <xf numFmtId="176" fontId="13" fillId="0" borderId="1" xfId="0" applyNumberFormat="1" applyFont="1" applyFill="1" applyBorder="1" applyAlignment="1">
      <alignment horizontal="center" vertical="center" shrinkToFit="1"/>
    </xf>
    <xf numFmtId="176" fontId="13" fillId="0" borderId="31" xfId="0" applyNumberFormat="1" applyFont="1" applyFill="1" applyBorder="1" applyAlignment="1">
      <alignment horizontal="center" vertical="center" shrinkToFit="1"/>
    </xf>
    <xf numFmtId="0" fontId="4" fillId="6" borderId="32" xfId="0" applyFont="1" applyFill="1" applyBorder="1">
      <alignment vertical="center"/>
    </xf>
    <xf numFmtId="0" fontId="4" fillId="0" borderId="29" xfId="0" applyFont="1" applyBorder="1">
      <alignment vertical="center"/>
    </xf>
    <xf numFmtId="0" fontId="5" fillId="0" borderId="0" xfId="0" applyFont="1">
      <alignment vertical="center"/>
    </xf>
    <xf numFmtId="0" fontId="4" fillId="0" borderId="0" xfId="0" applyFont="1" applyFill="1" applyBorder="1">
      <alignment vertical="center"/>
    </xf>
    <xf numFmtId="0" fontId="4" fillId="0" borderId="0" xfId="0" applyFont="1" applyAlignment="1">
      <alignment horizontal="right" vertical="center"/>
    </xf>
    <xf numFmtId="0" fontId="4" fillId="6" borderId="50" xfId="0" applyFont="1" applyFill="1" applyBorder="1">
      <alignment vertical="center"/>
    </xf>
    <xf numFmtId="0" fontId="4" fillId="0" borderId="44" xfId="0" applyFont="1" applyFill="1" applyBorder="1">
      <alignment vertical="center"/>
    </xf>
    <xf numFmtId="0" fontId="4" fillId="0" borderId="45" xfId="0" applyFont="1" applyBorder="1">
      <alignment vertical="center"/>
    </xf>
    <xf numFmtId="0" fontId="4" fillId="0" borderId="0" xfId="0" applyFont="1" applyProtection="1">
      <alignment vertical="center"/>
    </xf>
    <xf numFmtId="0" fontId="15" fillId="0" borderId="0" xfId="2" applyFont="1" applyAlignment="1" applyProtection="1">
      <alignment horizontal="center" vertical="center"/>
    </xf>
    <xf numFmtId="0" fontId="16" fillId="0" borderId="0" xfId="2" applyFont="1" applyAlignment="1" applyProtection="1">
      <alignment vertical="center"/>
    </xf>
    <xf numFmtId="0" fontId="4" fillId="0" borderId="0" xfId="0" applyFont="1" applyBorder="1" applyAlignment="1" applyProtection="1">
      <alignment horizontal="center" vertical="center" wrapText="1"/>
    </xf>
    <xf numFmtId="0" fontId="4" fillId="0" borderId="29" xfId="2" applyFont="1" applyBorder="1" applyAlignment="1" applyProtection="1">
      <alignment vertical="center" wrapText="1"/>
    </xf>
    <xf numFmtId="0" fontId="4" fillId="0" borderId="0" xfId="1" applyFont="1" applyBorder="1" applyAlignment="1" applyProtection="1">
      <alignment horizontal="center" vertical="center" textRotation="255"/>
    </xf>
    <xf numFmtId="0" fontId="4" fillId="6" borderId="26" xfId="0" applyFont="1" applyFill="1" applyBorder="1" applyProtection="1">
      <alignment vertical="center"/>
    </xf>
    <xf numFmtId="0" fontId="4" fillId="0" borderId="27" xfId="0" applyFont="1" applyFill="1" applyBorder="1" applyProtection="1">
      <alignment vertical="center"/>
    </xf>
    <xf numFmtId="0" fontId="4" fillId="0" borderId="27" xfId="0" applyFont="1" applyBorder="1" applyAlignment="1" applyProtection="1">
      <alignment horizontal="right" vertical="center"/>
    </xf>
    <xf numFmtId="0" fontId="4" fillId="0" borderId="20" xfId="0" applyFont="1" applyBorder="1" applyProtection="1">
      <alignment vertical="center"/>
    </xf>
    <xf numFmtId="0" fontId="4" fillId="0" borderId="0" xfId="1" applyFont="1" applyBorder="1" applyAlignment="1" applyProtection="1">
      <alignment horizontal="left" vertical="center" shrinkToFit="1"/>
    </xf>
    <xf numFmtId="0" fontId="4" fillId="0" borderId="0" xfId="1" applyFont="1" applyBorder="1" applyAlignment="1" applyProtection="1">
      <alignment horizontal="center" vertical="center" textRotation="255" wrapText="1"/>
    </xf>
    <xf numFmtId="0" fontId="4" fillId="6" borderId="32" xfId="0" applyFont="1" applyFill="1" applyBorder="1" applyProtection="1">
      <alignment vertical="center"/>
    </xf>
    <xf numFmtId="0" fontId="4" fillId="0" borderId="0" xfId="0" applyFont="1" applyBorder="1" applyAlignment="1" applyProtection="1">
      <alignment horizontal="center" vertical="center"/>
    </xf>
    <xf numFmtId="0" fontId="4" fillId="0" borderId="29" xfId="0" applyFont="1" applyBorder="1" applyProtection="1">
      <alignment vertical="center"/>
    </xf>
    <xf numFmtId="0" fontId="4" fillId="0" borderId="29" xfId="2" applyFont="1" applyBorder="1" applyAlignment="1" applyProtection="1">
      <alignment horizontal="left" vertical="center" wrapText="1"/>
    </xf>
    <xf numFmtId="0" fontId="15" fillId="0" borderId="0" xfId="2" applyFont="1" applyAlignment="1" applyProtection="1">
      <alignment vertical="center"/>
    </xf>
    <xf numFmtId="0" fontId="4" fillId="0" borderId="0" xfId="0" applyFont="1" applyBorder="1" applyAlignment="1" applyProtection="1">
      <alignment vertical="center" wrapText="1"/>
    </xf>
    <xf numFmtId="0" fontId="4" fillId="0" borderId="0" xfId="0" applyFont="1" applyFill="1" applyBorder="1" applyProtection="1">
      <alignment vertical="center"/>
    </xf>
    <xf numFmtId="0" fontId="4" fillId="0" borderId="0" xfId="0" applyFont="1" applyAlignment="1" applyProtection="1">
      <alignment vertical="center"/>
    </xf>
    <xf numFmtId="177" fontId="4" fillId="0" borderId="40" xfId="2" applyNumberFormat="1" applyFont="1" applyBorder="1" applyAlignment="1" applyProtection="1">
      <alignment horizontal="left" vertical="center" wrapText="1"/>
    </xf>
    <xf numFmtId="5" fontId="17" fillId="0" borderId="0" xfId="2" applyNumberFormat="1" applyFont="1" applyBorder="1" applyAlignment="1" applyProtection="1">
      <alignment vertical="center"/>
    </xf>
    <xf numFmtId="5" fontId="18" fillId="0" borderId="0" xfId="2" applyNumberFormat="1" applyFont="1" applyBorder="1" applyAlignment="1" applyProtection="1">
      <alignment horizontal="center" vertical="center"/>
    </xf>
    <xf numFmtId="0" fontId="18" fillId="0" borderId="0" xfId="2" applyFont="1" applyBorder="1" applyProtection="1">
      <alignment vertical="center"/>
    </xf>
    <xf numFmtId="0" fontId="4" fillId="0" borderId="0" xfId="0" applyFont="1" applyAlignment="1" applyProtection="1">
      <alignment horizontal="right" vertical="center"/>
    </xf>
    <xf numFmtId="0" fontId="4" fillId="6" borderId="50" xfId="0" applyFont="1" applyFill="1" applyBorder="1" applyProtection="1">
      <alignment vertical="center"/>
    </xf>
    <xf numFmtId="0" fontId="4" fillId="0" borderId="44" xfId="0" applyFont="1" applyFill="1" applyBorder="1" applyProtection="1">
      <alignment vertical="center"/>
    </xf>
    <xf numFmtId="0" fontId="4" fillId="0" borderId="45" xfId="0" applyFont="1" applyBorder="1" applyProtection="1">
      <alignment vertical="center"/>
    </xf>
    <xf numFmtId="0" fontId="4" fillId="0" borderId="0" xfId="0" applyFont="1" applyFill="1" applyBorder="1" applyAlignment="1" applyProtection="1">
      <alignment vertical="center"/>
    </xf>
    <xf numFmtId="0" fontId="0" fillId="0" borderId="0" xfId="0" applyProtection="1">
      <alignment vertical="center"/>
    </xf>
    <xf numFmtId="0" fontId="0"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0" fillId="2" borderId="1" xfId="0" applyFont="1" applyFill="1" applyBorder="1" applyAlignment="1" applyProtection="1">
      <alignment horizontal="center" vertical="center"/>
    </xf>
    <xf numFmtId="0" fontId="6" fillId="0" borderId="0" xfId="0" applyFont="1" applyAlignment="1" applyProtection="1">
      <alignment horizontal="left" vertical="center" wrapText="1"/>
    </xf>
    <xf numFmtId="0" fontId="11" fillId="4" borderId="1" xfId="0" applyFont="1" applyFill="1" applyBorder="1" applyAlignment="1" applyProtection="1">
      <alignment horizontal="center" vertical="center"/>
    </xf>
    <xf numFmtId="38" fontId="0" fillId="2" borderId="1" xfId="0" applyNumberFormat="1" applyFont="1" applyFill="1" applyBorder="1" applyAlignment="1" applyProtection="1">
      <alignment horizontal="center" vertical="center"/>
    </xf>
    <xf numFmtId="0" fontId="0" fillId="0" borderId="0" xfId="0" applyFont="1" applyAlignment="1" applyProtection="1">
      <alignment vertical="center"/>
    </xf>
    <xf numFmtId="178" fontId="11" fillId="4" borderId="1" xfId="0" applyNumberFormat="1" applyFont="1" applyFill="1" applyBorder="1" applyAlignment="1" applyProtection="1">
      <alignment horizontal="center" vertical="center"/>
    </xf>
    <xf numFmtId="0" fontId="0" fillId="0" borderId="0" xfId="0" applyFont="1" applyAlignment="1" applyProtection="1">
      <alignment horizontal="center" vertical="center" wrapText="1"/>
    </xf>
    <xf numFmtId="0" fontId="11" fillId="0" borderId="0" xfId="0" applyFont="1" applyProtection="1">
      <alignment vertical="center"/>
    </xf>
    <xf numFmtId="0" fontId="6" fillId="0" borderId="1" xfId="0" applyFont="1" applyBorder="1" applyAlignment="1" applyProtection="1">
      <alignment horizontal="center" vertical="center"/>
    </xf>
    <xf numFmtId="0" fontId="6" fillId="0" borderId="5" xfId="0" applyFont="1" applyBorder="1" applyAlignment="1" applyProtection="1">
      <alignment vertical="center"/>
    </xf>
    <xf numFmtId="0" fontId="6" fillId="0" borderId="16" xfId="0" applyFont="1" applyBorder="1" applyProtection="1">
      <alignment vertical="center"/>
    </xf>
    <xf numFmtId="0" fontId="6" fillId="0" borderId="5" xfId="0" applyFont="1" applyBorder="1" applyProtection="1">
      <alignment vertical="center"/>
    </xf>
    <xf numFmtId="0" fontId="6" fillId="0" borderId="1" xfId="0" applyFont="1" applyBorder="1" applyAlignment="1" applyProtection="1">
      <alignment horizontal="center" vertical="center" shrinkToFit="1"/>
    </xf>
    <xf numFmtId="0" fontId="19" fillId="0" borderId="0" xfId="0" applyFont="1" applyProtection="1">
      <alignment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left" vertical="center"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0" fillId="0" borderId="1" xfId="0" applyFont="1" applyFill="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 xfId="0" applyFont="1" applyFill="1" applyBorder="1" applyAlignment="1">
      <alignment horizontal="center" vertical="center"/>
    </xf>
    <xf numFmtId="0" fontId="10" fillId="0" borderId="1" xfId="0" applyFont="1" applyBorder="1" applyAlignment="1">
      <alignment horizontal="left" vertical="center" wrapText="1"/>
    </xf>
    <xf numFmtId="0" fontId="9" fillId="0" borderId="1" xfId="0" applyFont="1" applyBorder="1">
      <alignment vertical="center"/>
    </xf>
    <xf numFmtId="0" fontId="4" fillId="0" borderId="1" xfId="0" applyFont="1" applyFill="1" applyBorder="1" applyAlignment="1">
      <alignment horizontal="center" vertical="center"/>
    </xf>
    <xf numFmtId="0" fontId="0" fillId="5" borderId="5" xfId="0" applyFont="1" applyFill="1" applyBorder="1" applyAlignment="1" applyProtection="1">
      <alignment vertical="center" shrinkToFit="1"/>
      <protection locked="0"/>
    </xf>
    <xf numFmtId="0" fontId="0" fillId="5" borderId="14" xfId="0" applyFont="1" applyFill="1" applyBorder="1" applyAlignment="1" applyProtection="1">
      <alignment vertical="center" shrinkToFit="1"/>
      <protection locked="0"/>
    </xf>
    <xf numFmtId="49" fontId="0" fillId="5" borderId="5" xfId="0" applyNumberFormat="1" applyFont="1" applyFill="1" applyBorder="1" applyAlignment="1" applyProtection="1">
      <alignment vertical="center" shrinkToFit="1"/>
      <protection locked="0"/>
    </xf>
    <xf numFmtId="49" fontId="0" fillId="5" borderId="14" xfId="0" applyNumberFormat="1" applyFont="1" applyFill="1" applyBorder="1" applyAlignment="1" applyProtection="1">
      <alignment vertical="center" shrinkToFit="1"/>
      <protection locked="0"/>
    </xf>
    <xf numFmtId="0" fontId="0" fillId="3" borderId="9" xfId="0" applyFont="1" applyFill="1" applyBorder="1" applyAlignment="1">
      <alignment horizontal="center" vertical="center"/>
    </xf>
    <xf numFmtId="0" fontId="0" fillId="3" borderId="10"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4" xfId="0"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38" fontId="0" fillId="5" borderId="5" xfId="4" applyFont="1" applyFill="1" applyBorder="1" applyAlignment="1" applyProtection="1">
      <alignment horizontal="left" vertical="center" shrinkToFit="1"/>
      <protection locked="0"/>
    </xf>
    <xf numFmtId="38" fontId="0" fillId="5" borderId="14" xfId="4" applyFont="1" applyFill="1" applyBorder="1" applyAlignment="1" applyProtection="1">
      <alignment horizontal="left" vertical="center" shrinkToFit="1"/>
      <protection locked="0"/>
    </xf>
    <xf numFmtId="0" fontId="4" fillId="0" borderId="9" xfId="0" applyFont="1" applyBorder="1" applyAlignment="1">
      <alignment vertical="center" wrapText="1"/>
    </xf>
    <xf numFmtId="0" fontId="4" fillId="0" borderId="10" xfId="0" applyFont="1" applyBorder="1" applyAlignment="1">
      <alignment vertical="center"/>
    </xf>
    <xf numFmtId="0" fontId="9" fillId="0" borderId="1" xfId="0" applyFont="1" applyBorder="1" applyAlignment="1">
      <alignment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vertical="center"/>
    </xf>
    <xf numFmtId="0" fontId="4" fillId="0" borderId="9" xfId="0" applyFont="1" applyBorder="1" applyAlignment="1">
      <alignment vertical="center"/>
    </xf>
    <xf numFmtId="0" fontId="0" fillId="0" borderId="1" xfId="0" applyFont="1" applyBorder="1" applyAlignment="1">
      <alignment horizontal="left" vertical="center"/>
    </xf>
    <xf numFmtId="38" fontId="0" fillId="0" borderId="1" xfId="4" applyFont="1" applyBorder="1" applyAlignment="1">
      <alignment horizontal="right" vertical="center" indent="1"/>
    </xf>
    <xf numFmtId="177"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0" fillId="4" borderId="5" xfId="0" applyNumberFormat="1" applyFont="1" applyFill="1" applyBorder="1" applyAlignment="1" applyProtection="1">
      <alignment horizontal="center" vertical="center"/>
      <protection locked="0"/>
    </xf>
    <xf numFmtId="0" fontId="0" fillId="4" borderId="14" xfId="0" applyNumberFormat="1" applyFont="1" applyFill="1" applyBorder="1" applyAlignment="1" applyProtection="1">
      <alignment horizontal="center" vertical="center"/>
      <protection locked="0"/>
    </xf>
    <xf numFmtId="0" fontId="4" fillId="0" borderId="8" xfId="0" applyFont="1" applyFill="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1" xfId="0" applyFont="1" applyBorder="1" applyAlignment="1">
      <alignment vertical="center" wrapText="1"/>
    </xf>
    <xf numFmtId="0" fontId="4" fillId="0" borderId="3" xfId="0" applyFont="1" applyBorder="1">
      <alignment vertical="center"/>
    </xf>
    <xf numFmtId="0" fontId="4" fillId="0" borderId="7" xfId="0" applyFont="1" applyBorder="1">
      <alignment vertical="center"/>
    </xf>
    <xf numFmtId="0" fontId="4" fillId="0" borderId="12" xfId="0" applyFont="1" applyBorder="1">
      <alignment vertical="center"/>
    </xf>
    <xf numFmtId="0" fontId="7" fillId="3" borderId="1" xfId="0" applyFont="1" applyFill="1" applyBorder="1" applyAlignment="1">
      <alignment horizontal="center" vertical="center"/>
    </xf>
    <xf numFmtId="0" fontId="7" fillId="3" borderId="1" xfId="0" applyFont="1" applyFill="1" applyBorder="1">
      <alignment vertical="center"/>
    </xf>
    <xf numFmtId="0" fontId="0" fillId="2" borderId="2"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14" xfId="0" applyFill="1" applyBorder="1" applyAlignment="1">
      <alignment horizontal="center" vertical="center"/>
    </xf>
    <xf numFmtId="0" fontId="0" fillId="0" borderId="1" xfId="0" applyNumberFormat="1" applyFont="1" applyFill="1" applyBorder="1" applyAlignment="1" applyProtection="1">
      <alignment horizontal="center" vertical="center"/>
      <protection locked="0"/>
    </xf>
    <xf numFmtId="177" fontId="0" fillId="0" borderId="1" xfId="0" applyNumberFormat="1" applyFont="1" applyBorder="1" applyAlignment="1">
      <alignment horizontal="center"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13"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0" borderId="12" xfId="0" applyFont="1" applyBorder="1" applyAlignment="1">
      <alignment horizontal="left" vertical="center" wrapText="1"/>
    </xf>
    <xf numFmtId="0" fontId="3" fillId="0" borderId="0" xfId="0" applyFont="1" applyBorder="1" applyAlignment="1">
      <alignment horizontal="center" vertical="center"/>
    </xf>
    <xf numFmtId="0" fontId="9" fillId="0" borderId="1" xfId="0" applyFont="1" applyBorder="1" applyAlignment="1">
      <alignment vertical="center" shrinkToFit="1"/>
    </xf>
    <xf numFmtId="0" fontId="13" fillId="6" borderId="21" xfId="0" applyFont="1" applyFill="1" applyBorder="1" applyAlignment="1">
      <alignment horizontal="center" vertical="center"/>
    </xf>
    <xf numFmtId="0" fontId="13" fillId="6" borderId="22" xfId="0" applyFont="1" applyFill="1" applyBorder="1" applyAlignment="1">
      <alignment horizontal="center" vertical="center"/>
    </xf>
    <xf numFmtId="0" fontId="13" fillId="6" borderId="30" xfId="0" applyFont="1" applyFill="1" applyBorder="1" applyAlignment="1">
      <alignment horizontal="center" vertical="center" shrinkToFit="1"/>
    </xf>
    <xf numFmtId="0" fontId="13" fillId="6" borderId="10" xfId="0" applyFont="1" applyFill="1" applyBorder="1" applyAlignment="1">
      <alignment horizontal="center" vertical="center" shrinkToFit="1"/>
    </xf>
    <xf numFmtId="0" fontId="13" fillId="6" borderId="28"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12" xfId="0" applyFont="1" applyFill="1" applyBorder="1" applyAlignment="1">
      <alignment horizontal="center" vertical="center"/>
    </xf>
    <xf numFmtId="0" fontId="13" fillId="6" borderId="36" xfId="0" applyFont="1" applyFill="1" applyBorder="1" applyAlignment="1">
      <alignment horizontal="center" vertical="center" wrapText="1" shrinkToFit="1"/>
    </xf>
    <xf numFmtId="0" fontId="13" fillId="6" borderId="28" xfId="0" applyFont="1" applyFill="1" applyBorder="1" applyAlignment="1">
      <alignment horizontal="center" vertical="center" shrinkToFit="1"/>
    </xf>
    <xf numFmtId="0" fontId="13" fillId="6" borderId="34" xfId="0" applyFont="1" applyFill="1" applyBorder="1" applyAlignment="1">
      <alignment horizontal="center" vertical="center" shrinkToFit="1"/>
    </xf>
    <xf numFmtId="0" fontId="13" fillId="6" borderId="3" xfId="0" applyFont="1" applyFill="1" applyBorder="1" applyAlignment="1">
      <alignment horizontal="center" vertical="center" shrinkToFit="1"/>
    </xf>
    <xf numFmtId="0" fontId="13" fillId="6" borderId="7" xfId="0" applyFont="1" applyFill="1" applyBorder="1" applyAlignment="1">
      <alignment horizontal="center" vertical="center" shrinkToFit="1"/>
    </xf>
    <xf numFmtId="0" fontId="13" fillId="6" borderId="12" xfId="0" applyFont="1" applyFill="1" applyBorder="1" applyAlignment="1">
      <alignment horizontal="center" vertical="center" shrinkToFit="1"/>
    </xf>
    <xf numFmtId="0" fontId="13" fillId="6" borderId="36" xfId="0" applyFont="1" applyFill="1" applyBorder="1" applyAlignment="1">
      <alignment horizontal="center" vertical="center" shrinkToFit="1"/>
    </xf>
    <xf numFmtId="0" fontId="13" fillId="0" borderId="19" xfId="0"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13" fillId="0" borderId="11" xfId="0" applyFont="1" applyFill="1" applyBorder="1" applyAlignment="1">
      <alignment horizontal="left" vertical="center" shrinkToFit="1"/>
    </xf>
    <xf numFmtId="0" fontId="13" fillId="0" borderId="18"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12" xfId="0" applyFont="1" applyFill="1" applyBorder="1" applyAlignment="1">
      <alignment horizontal="left" vertical="center" shrinkToFit="1"/>
    </xf>
    <xf numFmtId="38" fontId="13" fillId="0" borderId="1" xfId="0" applyNumberFormat="1" applyFont="1" applyFill="1" applyBorder="1" applyAlignment="1" applyProtection="1">
      <alignment vertical="center" shrinkToFit="1"/>
    </xf>
    <xf numFmtId="0" fontId="13" fillId="0" borderId="1" xfId="0" applyFont="1" applyFill="1" applyBorder="1" applyAlignment="1" applyProtection="1">
      <alignment vertical="center" shrinkToFit="1"/>
    </xf>
    <xf numFmtId="38" fontId="13" fillId="0" borderId="2" xfId="4" applyFont="1" applyFill="1" applyBorder="1" applyAlignment="1" applyProtection="1">
      <alignment vertical="center" shrinkToFit="1"/>
    </xf>
    <xf numFmtId="0" fontId="13" fillId="0" borderId="43" xfId="0" applyFont="1" applyFill="1" applyBorder="1" applyAlignment="1" applyProtection="1">
      <alignment vertical="center" shrinkToFit="1"/>
    </xf>
    <xf numFmtId="0" fontId="13" fillId="0" borderId="4" xfId="0" applyFont="1" applyFill="1" applyBorder="1" applyAlignment="1" applyProtection="1">
      <alignment vertical="center" shrinkToFit="1"/>
    </xf>
    <xf numFmtId="0" fontId="13" fillId="0" borderId="44" xfId="0" applyFont="1" applyFill="1" applyBorder="1" applyAlignment="1" applyProtection="1">
      <alignment vertical="center" shrinkToFit="1"/>
    </xf>
    <xf numFmtId="0" fontId="13" fillId="0" borderId="40" xfId="0" applyFont="1" applyFill="1" applyBorder="1" applyAlignment="1" applyProtection="1">
      <alignment vertical="center" shrinkToFit="1"/>
    </xf>
    <xf numFmtId="0" fontId="13" fillId="0" borderId="45" xfId="0" applyFont="1" applyFill="1" applyBorder="1" applyAlignment="1" applyProtection="1">
      <alignment vertical="center" shrinkToFit="1"/>
    </xf>
    <xf numFmtId="0" fontId="13" fillId="0" borderId="20" xfId="0" applyFont="1" applyFill="1" applyBorder="1" applyAlignment="1">
      <alignment horizontal="left" vertical="center" shrinkToFit="1"/>
    </xf>
    <xf numFmtId="0" fontId="13" fillId="0" borderId="29" xfId="0" applyFont="1" applyFill="1" applyBorder="1" applyAlignment="1">
      <alignment horizontal="left" vertical="center" shrinkToFit="1"/>
    </xf>
    <xf numFmtId="0" fontId="13" fillId="0" borderId="37" xfId="0" applyFont="1" applyFill="1" applyBorder="1" applyAlignment="1">
      <alignment horizontal="left" vertical="center" shrinkToFit="1"/>
    </xf>
    <xf numFmtId="38" fontId="13" fillId="0" borderId="11" xfId="4" applyFont="1" applyFill="1" applyBorder="1" applyAlignment="1" applyProtection="1">
      <alignment vertical="center" shrinkToFit="1"/>
    </xf>
    <xf numFmtId="38" fontId="13" fillId="0" borderId="40" xfId="4" applyFont="1" applyFill="1" applyBorder="1" applyAlignment="1" applyProtection="1">
      <alignment vertical="center" shrinkToFit="1"/>
    </xf>
    <xf numFmtId="38" fontId="13" fillId="0" borderId="37" xfId="4" applyFont="1" applyFill="1" applyBorder="1" applyAlignment="1" applyProtection="1">
      <alignment vertical="center" shrinkToFit="1"/>
    </xf>
    <xf numFmtId="0" fontId="13" fillId="6" borderId="28" xfId="0" applyFont="1" applyFill="1" applyBorder="1" applyAlignment="1">
      <alignment horizontal="center" vertical="center" wrapText="1" shrinkToFit="1"/>
    </xf>
    <xf numFmtId="0" fontId="13" fillId="6" borderId="34" xfId="0" applyFont="1" applyFill="1" applyBorder="1" applyAlignment="1">
      <alignment horizontal="center" vertical="center" wrapText="1" shrinkToFit="1"/>
    </xf>
    <xf numFmtId="0" fontId="13" fillId="6" borderId="3" xfId="0" applyFont="1" applyFill="1" applyBorder="1" applyAlignment="1">
      <alignment horizontal="center" vertical="center" wrapText="1" shrinkToFit="1"/>
    </xf>
    <xf numFmtId="0" fontId="13" fillId="6" borderId="7" xfId="0" applyFont="1" applyFill="1" applyBorder="1" applyAlignment="1">
      <alignment horizontal="center" vertical="center" wrapText="1" shrinkToFit="1"/>
    </xf>
    <xf numFmtId="0" fontId="13" fillId="6" borderId="12" xfId="0" applyFont="1" applyFill="1" applyBorder="1" applyAlignment="1">
      <alignment horizontal="center" vertical="center" wrapText="1" shrinkToFit="1"/>
    </xf>
    <xf numFmtId="181" fontId="5" fillId="6" borderId="5" xfId="4" applyNumberFormat="1" applyFont="1" applyFill="1" applyBorder="1" applyAlignment="1">
      <alignment horizontal="center" vertical="center" shrinkToFit="1"/>
    </xf>
    <xf numFmtId="181" fontId="5" fillId="6" borderId="14" xfId="4" applyNumberFormat="1" applyFont="1" applyFill="1" applyBorder="1" applyAlignment="1">
      <alignment horizontal="center" vertical="center" shrinkToFit="1"/>
    </xf>
    <xf numFmtId="0" fontId="13" fillId="6" borderId="5" xfId="0" applyFont="1" applyFill="1" applyBorder="1" applyAlignment="1">
      <alignment horizontal="center" vertical="center" shrinkToFit="1"/>
    </xf>
    <xf numFmtId="0" fontId="13" fillId="6" borderId="14" xfId="0" applyFont="1" applyFill="1" applyBorder="1" applyAlignment="1">
      <alignment horizontal="center" vertical="center" shrinkToFit="1"/>
    </xf>
    <xf numFmtId="0" fontId="13" fillId="6" borderId="46" xfId="0" applyFont="1" applyFill="1" applyBorder="1" applyAlignment="1">
      <alignment horizontal="center" vertical="center" shrinkToFit="1"/>
    </xf>
    <xf numFmtId="180" fontId="13" fillId="0" borderId="33" xfId="0" applyNumberFormat="1" applyFont="1" applyFill="1" applyBorder="1" applyAlignment="1">
      <alignment horizontal="center" vertical="center" shrinkToFit="1"/>
    </xf>
    <xf numFmtId="180" fontId="13" fillId="0" borderId="35" xfId="0" applyNumberFormat="1" applyFont="1" applyFill="1" applyBorder="1" applyAlignment="1">
      <alignment horizontal="center" vertical="center" shrinkToFit="1"/>
    </xf>
    <xf numFmtId="180" fontId="13" fillId="0" borderId="31" xfId="0" applyNumberFormat="1" applyFont="1" applyFill="1" applyBorder="1" applyAlignment="1">
      <alignment horizontal="center" vertical="center" shrinkToFit="1"/>
    </xf>
    <xf numFmtId="180" fontId="13" fillId="0" borderId="38" xfId="4" applyNumberFormat="1" applyFont="1" applyFill="1" applyBorder="1" applyAlignment="1">
      <alignment horizontal="center" vertical="center" shrinkToFit="1"/>
    </xf>
    <xf numFmtId="180" fontId="13" fillId="0" borderId="8" xfId="0" applyNumberFormat="1" applyFont="1" applyFill="1" applyBorder="1" applyAlignment="1">
      <alignment horizontal="center" vertical="center" shrinkToFit="1"/>
    </xf>
    <xf numFmtId="180" fontId="13" fillId="0" borderId="14" xfId="0" applyNumberFormat="1" applyFont="1" applyFill="1" applyBorder="1" applyAlignment="1">
      <alignment horizontal="center" vertical="center" shrinkToFit="1"/>
    </xf>
    <xf numFmtId="180" fontId="13" fillId="0" borderId="1" xfId="0" applyNumberFormat="1" applyFont="1" applyFill="1" applyBorder="1" applyAlignment="1">
      <alignment horizontal="center" vertical="center" shrinkToFit="1"/>
    </xf>
    <xf numFmtId="180" fontId="13" fillId="0" borderId="5" xfId="4" applyNumberFormat="1" applyFont="1" applyFill="1" applyBorder="1" applyAlignment="1">
      <alignment horizontal="center" vertical="center" shrinkToFit="1"/>
    </xf>
    <xf numFmtId="38" fontId="13" fillId="0" borderId="10" xfId="4" applyFont="1" applyFill="1" applyBorder="1" applyAlignment="1">
      <alignment vertical="center" shrinkToFit="1"/>
    </xf>
    <xf numFmtId="178" fontId="13" fillId="0" borderId="1" xfId="4" applyNumberFormat="1" applyFont="1" applyFill="1" applyBorder="1" applyAlignment="1">
      <alignment horizontal="center" vertical="center" shrinkToFit="1"/>
    </xf>
    <xf numFmtId="178" fontId="13" fillId="0" borderId="42" xfId="4" applyNumberFormat="1" applyFont="1" applyFill="1" applyBorder="1" applyAlignment="1">
      <alignment horizontal="center" vertical="center" shrinkToFit="1"/>
    </xf>
    <xf numFmtId="38" fontId="13" fillId="0" borderId="31" xfId="4" applyFont="1" applyFill="1" applyBorder="1" applyAlignment="1">
      <alignment vertical="center" shrinkToFit="1"/>
    </xf>
    <xf numFmtId="178" fontId="13" fillId="0" borderId="31" xfId="4" applyNumberFormat="1" applyFont="1" applyFill="1" applyBorder="1" applyAlignment="1">
      <alignment horizontal="center" vertical="center" shrinkToFit="1"/>
    </xf>
    <xf numFmtId="178" fontId="13" fillId="0" borderId="49" xfId="4" applyNumberFormat="1" applyFont="1" applyFill="1" applyBorder="1" applyAlignment="1">
      <alignment horizontal="center" vertical="center" shrinkToFit="1"/>
    </xf>
    <xf numFmtId="180" fontId="13" fillId="0" borderId="10" xfId="0" applyNumberFormat="1" applyFont="1" applyFill="1" applyBorder="1" applyAlignment="1">
      <alignment horizontal="center" vertical="center" shrinkToFit="1"/>
    </xf>
    <xf numFmtId="180" fontId="13" fillId="0" borderId="3" xfId="4" applyNumberFormat="1" applyFont="1" applyFill="1" applyBorder="1" applyAlignment="1">
      <alignment horizontal="center" vertical="center" shrinkToFit="1"/>
    </xf>
    <xf numFmtId="180" fontId="13" fillId="0" borderId="12" xfId="4" applyNumberFormat="1" applyFont="1" applyFill="1" applyBorder="1" applyAlignment="1">
      <alignment horizontal="center" vertical="center" shrinkToFit="1"/>
    </xf>
    <xf numFmtId="178" fontId="13" fillId="0" borderId="10" xfId="4" applyNumberFormat="1" applyFont="1" applyFill="1" applyBorder="1" applyAlignment="1">
      <alignment horizontal="center" vertical="center" shrinkToFit="1"/>
    </xf>
    <xf numFmtId="178" fontId="13" fillId="0" borderId="47" xfId="4" applyNumberFormat="1" applyFont="1" applyFill="1" applyBorder="1" applyAlignment="1">
      <alignment horizontal="center" vertical="center" shrinkToFit="1"/>
    </xf>
    <xf numFmtId="180" fontId="13" fillId="0" borderId="0" xfId="0" applyNumberFormat="1" applyFont="1" applyFill="1" applyBorder="1" applyAlignment="1">
      <alignment horizontal="center" vertical="center" shrinkToFit="1"/>
    </xf>
    <xf numFmtId="180" fontId="13" fillId="0" borderId="13" xfId="0" applyNumberFormat="1" applyFont="1" applyFill="1" applyBorder="1" applyAlignment="1">
      <alignment horizontal="center" vertical="center" shrinkToFit="1"/>
    </xf>
    <xf numFmtId="0" fontId="4" fillId="0" borderId="7" xfId="0" applyFont="1" applyBorder="1" applyAlignment="1">
      <alignment horizontal="center" vertical="center" shrinkToFit="1"/>
    </xf>
    <xf numFmtId="177" fontId="4" fillId="0" borderId="7" xfId="0" applyNumberFormat="1" applyFont="1" applyBorder="1" applyAlignment="1">
      <alignment horizontal="center" vertical="center" shrinkToFit="1"/>
    </xf>
    <xf numFmtId="0" fontId="4" fillId="0" borderId="7" xfId="0" applyFont="1" applyBorder="1" applyAlignment="1">
      <alignment vertical="center" shrinkToFit="1"/>
    </xf>
    <xf numFmtId="0" fontId="13" fillId="6" borderId="39" xfId="0" applyFont="1" applyFill="1" applyBorder="1" applyAlignment="1">
      <alignment horizontal="center" vertical="center" shrinkToFit="1"/>
    </xf>
    <xf numFmtId="0" fontId="13" fillId="6" borderId="41" xfId="0" applyFont="1" applyFill="1" applyBorder="1" applyAlignment="1">
      <alignment horizontal="center" vertical="center" shrinkToFit="1"/>
    </xf>
    <xf numFmtId="0" fontId="4" fillId="0" borderId="0" xfId="0" applyFont="1" applyBorder="1" applyAlignment="1" applyProtection="1">
      <alignment vertical="center" shrinkToFit="1"/>
      <protection locked="0"/>
    </xf>
    <xf numFmtId="0" fontId="4" fillId="0" borderId="0" xfId="0" applyFont="1" applyFill="1" applyBorder="1">
      <alignment vertical="center"/>
    </xf>
    <xf numFmtId="180" fontId="13" fillId="0" borderId="6" xfId="0" applyNumberFormat="1" applyFont="1" applyFill="1" applyBorder="1" applyAlignment="1">
      <alignment horizontal="center" vertical="center" shrinkToFit="1"/>
    </xf>
    <xf numFmtId="180" fontId="13" fillId="0" borderId="11" xfId="0" applyNumberFormat="1" applyFont="1" applyFill="1" applyBorder="1" applyAlignment="1">
      <alignment horizontal="center" vertical="center" shrinkToFit="1"/>
    </xf>
    <xf numFmtId="180" fontId="13" fillId="0" borderId="9" xfId="0" applyNumberFormat="1" applyFont="1" applyFill="1" applyBorder="1" applyAlignment="1">
      <alignment horizontal="center" vertical="center" shrinkToFit="1"/>
    </xf>
    <xf numFmtId="180" fontId="13" fillId="0" borderId="2" xfId="4" applyNumberFormat="1" applyFont="1" applyFill="1" applyBorder="1" applyAlignment="1">
      <alignment horizontal="center" vertical="center" shrinkToFit="1"/>
    </xf>
    <xf numFmtId="178" fontId="13" fillId="0" borderId="9" xfId="4" applyNumberFormat="1" applyFont="1" applyFill="1" applyBorder="1" applyAlignment="1">
      <alignment horizontal="center" vertical="center" shrinkToFit="1"/>
    </xf>
    <xf numFmtId="178" fontId="13" fillId="0" borderId="48" xfId="4" applyNumberFormat="1"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0" fontId="13" fillId="0" borderId="35" xfId="0" applyFont="1" applyFill="1" applyBorder="1" applyAlignment="1">
      <alignment horizontal="center" vertical="center" shrinkToFit="1"/>
    </xf>
    <xf numFmtId="38" fontId="13" fillId="0" borderId="31" xfId="0" applyNumberFormat="1" applyFont="1" applyFill="1" applyBorder="1" applyAlignment="1">
      <alignment horizontal="center" vertical="center" shrinkToFit="1"/>
    </xf>
    <xf numFmtId="0" fontId="13" fillId="0" borderId="31" xfId="0" applyFont="1" applyFill="1" applyBorder="1" applyAlignment="1">
      <alignment horizontal="center" vertical="center" shrinkToFit="1"/>
    </xf>
    <xf numFmtId="177" fontId="13" fillId="0" borderId="5" xfId="0" applyNumberFormat="1" applyFont="1" applyFill="1" applyBorder="1" applyAlignment="1">
      <alignment horizontal="center" vertical="center" shrinkToFit="1"/>
    </xf>
    <xf numFmtId="177" fontId="13" fillId="0" borderId="8" xfId="0" applyNumberFormat="1" applyFont="1" applyFill="1" applyBorder="1" applyAlignment="1">
      <alignment horizontal="center" vertical="center" shrinkToFit="1"/>
    </xf>
    <xf numFmtId="177" fontId="13" fillId="0" borderId="14" xfId="0" applyNumberFormat="1" applyFont="1" applyFill="1" applyBorder="1" applyAlignment="1">
      <alignment horizontal="center" vertical="center" shrinkToFit="1"/>
    </xf>
    <xf numFmtId="38" fontId="13" fillId="0" borderId="1" xfId="0"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38" fontId="13" fillId="0" borderId="1" xfId="4" applyFont="1" applyFill="1" applyBorder="1" applyAlignment="1">
      <alignment vertical="center" shrinkToFit="1"/>
    </xf>
    <xf numFmtId="0" fontId="13" fillId="0" borderId="5"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6" borderId="36"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39" xfId="0" applyFont="1" applyFill="1" applyBorder="1" applyAlignment="1">
      <alignment horizontal="center" vertical="center" wrapText="1"/>
    </xf>
    <xf numFmtId="0" fontId="13" fillId="6" borderId="39" xfId="0" applyFont="1" applyFill="1" applyBorder="1" applyAlignment="1">
      <alignment horizontal="center" vertical="center"/>
    </xf>
    <xf numFmtId="0" fontId="13" fillId="6" borderId="1" xfId="0" applyFont="1" applyFill="1" applyBorder="1" applyAlignment="1">
      <alignment horizontal="center" vertical="center"/>
    </xf>
    <xf numFmtId="0" fontId="12" fillId="0" borderId="0" xfId="0" applyFont="1" applyBorder="1" applyAlignment="1">
      <alignment horizontal="center" vertical="center"/>
    </xf>
    <xf numFmtId="0" fontId="4" fillId="0" borderId="0" xfId="0" applyFont="1" applyBorder="1" applyAlignment="1">
      <alignment vertical="center" shrinkToFit="1"/>
    </xf>
    <xf numFmtId="0" fontId="4" fillId="0" borderId="0" xfId="0" applyFont="1" applyBorder="1" applyAlignment="1">
      <alignment horizontal="left" vertical="center"/>
    </xf>
    <xf numFmtId="0" fontId="4" fillId="0" borderId="0" xfId="0" applyFont="1" applyFill="1" applyBorder="1" applyAlignment="1">
      <alignment horizontal="left" vertical="center" wrapText="1"/>
    </xf>
    <xf numFmtId="0" fontId="5" fillId="6" borderId="39" xfId="0" applyFont="1" applyFill="1" applyBorder="1" applyAlignment="1">
      <alignment horizontal="center" vertical="center" shrinkToFit="1"/>
    </xf>
    <xf numFmtId="0" fontId="13" fillId="6" borderId="17"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41" xfId="0" applyFont="1" applyFill="1" applyBorder="1" applyAlignment="1">
      <alignment horizontal="center" vertical="center"/>
    </xf>
    <xf numFmtId="0" fontId="13" fillId="6" borderId="42" xfId="0" applyFont="1" applyFill="1" applyBorder="1" applyAlignment="1">
      <alignment horizontal="center" vertical="center"/>
    </xf>
    <xf numFmtId="181" fontId="5" fillId="6" borderId="1" xfId="4" applyNumberFormat="1" applyFont="1" applyFill="1" applyBorder="1" applyAlignment="1">
      <alignment horizontal="center" vertical="center" shrinkToFit="1"/>
    </xf>
    <xf numFmtId="0" fontId="4" fillId="0" borderId="51" xfId="1" applyFont="1" applyBorder="1" applyAlignment="1" applyProtection="1">
      <alignment horizontal="center" vertical="center"/>
    </xf>
    <xf numFmtId="0" fontId="4" fillId="0" borderId="39" xfId="1" applyFont="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39" xfId="1" applyFont="1" applyFill="1" applyBorder="1" applyAlignment="1" applyProtection="1">
      <alignment horizontal="left" vertical="center" indent="1" shrinkToFit="1"/>
    </xf>
    <xf numFmtId="0" fontId="4" fillId="0" borderId="41" xfId="1" applyFont="1" applyFill="1" applyBorder="1" applyAlignment="1" applyProtection="1">
      <alignment horizontal="left" vertical="center" indent="1" shrinkToFit="1"/>
    </xf>
    <xf numFmtId="0" fontId="4" fillId="0" borderId="1" xfId="1" applyFont="1" applyFill="1" applyBorder="1" applyAlignment="1" applyProtection="1">
      <alignment horizontal="left" vertical="center" indent="1" shrinkToFit="1"/>
    </xf>
    <xf numFmtId="0" fontId="4" fillId="0" borderId="42" xfId="1" applyFont="1" applyFill="1" applyBorder="1" applyAlignment="1" applyProtection="1">
      <alignment horizontal="left" vertical="center" indent="1" shrinkToFit="1"/>
    </xf>
    <xf numFmtId="0" fontId="4" fillId="0" borderId="10" xfId="1" applyFont="1" applyFill="1" applyBorder="1" applyAlignment="1" applyProtection="1">
      <alignment horizontal="left" vertical="center" wrapText="1" indent="1"/>
    </xf>
    <xf numFmtId="0" fontId="4" fillId="0" borderId="47" xfId="1" applyFont="1" applyFill="1" applyBorder="1" applyAlignment="1" applyProtection="1">
      <alignment horizontal="left" vertical="center" wrapText="1" indent="1"/>
    </xf>
    <xf numFmtId="0" fontId="4" fillId="0" borderId="1" xfId="1" applyFont="1" applyFill="1" applyBorder="1" applyAlignment="1" applyProtection="1">
      <alignment horizontal="left" vertical="center" wrapText="1" indent="1"/>
    </xf>
    <xf numFmtId="0" fontId="4" fillId="0" borderId="42" xfId="1" applyFont="1" applyFill="1" applyBorder="1" applyAlignment="1" applyProtection="1">
      <alignment horizontal="left" vertical="center" wrapText="1" indent="1"/>
    </xf>
    <xf numFmtId="0" fontId="4" fillId="0" borderId="31" xfId="1" applyFont="1" applyFill="1" applyBorder="1" applyAlignment="1" applyProtection="1">
      <alignment horizontal="left" vertical="center" wrapText="1" indent="1"/>
    </xf>
    <xf numFmtId="0" fontId="4" fillId="0" borderId="49" xfId="1" applyFont="1" applyFill="1" applyBorder="1" applyAlignment="1" applyProtection="1">
      <alignment horizontal="left" vertical="center" wrapText="1" indent="1"/>
    </xf>
    <xf numFmtId="0" fontId="4" fillId="0" borderId="14" xfId="1" applyFont="1" applyBorder="1" applyAlignment="1" applyProtection="1">
      <alignment horizontal="center" vertical="center" wrapText="1"/>
    </xf>
    <xf numFmtId="0" fontId="4" fillId="0" borderId="1" xfId="1" applyFont="1" applyBorder="1" applyAlignment="1" applyProtection="1">
      <alignment horizontal="center" vertical="center" wrapText="1"/>
    </xf>
    <xf numFmtId="0" fontId="4" fillId="0" borderId="1" xfId="1" applyFont="1" applyFill="1" applyBorder="1" applyAlignment="1" applyProtection="1">
      <alignment horizontal="center" vertical="center" shrinkToFi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wrapText="1"/>
    </xf>
    <xf numFmtId="0" fontId="4" fillId="0" borderId="0" xfId="0" applyFont="1" applyFill="1" applyBorder="1" applyProtection="1">
      <alignment vertical="center"/>
    </xf>
    <xf numFmtId="0" fontId="4" fillId="7" borderId="17" xfId="2" applyFont="1" applyFill="1" applyBorder="1" applyAlignment="1" applyProtection="1">
      <alignment horizontal="center" vertical="center"/>
    </xf>
    <xf numFmtId="0" fontId="4" fillId="7" borderId="28" xfId="2" applyFont="1" applyFill="1" applyBorder="1" applyAlignment="1" applyProtection="1">
      <alignment horizontal="center" vertical="center"/>
    </xf>
    <xf numFmtId="0" fontId="4" fillId="7" borderId="34" xfId="2" applyFont="1" applyFill="1" applyBorder="1" applyAlignment="1" applyProtection="1">
      <alignment horizontal="center" vertical="center"/>
    </xf>
    <xf numFmtId="0" fontId="4" fillId="7" borderId="20" xfId="2" applyFont="1" applyFill="1" applyBorder="1" applyAlignment="1" applyProtection="1">
      <alignment horizontal="center" vertical="center"/>
    </xf>
    <xf numFmtId="0" fontId="4" fillId="7" borderId="29" xfId="2" applyFont="1" applyFill="1" applyBorder="1" applyAlignment="1" applyProtection="1">
      <alignment horizontal="center" vertical="center"/>
    </xf>
    <xf numFmtId="0" fontId="4" fillId="7" borderId="37" xfId="2" applyFont="1" applyFill="1" applyBorder="1" applyAlignment="1" applyProtection="1">
      <alignment horizontal="center" vertical="center"/>
    </xf>
    <xf numFmtId="3" fontId="17" fillId="0" borderId="36" xfId="2" applyNumberFormat="1" applyFont="1" applyBorder="1" applyAlignment="1" applyProtection="1">
      <alignment horizontal="right" vertical="center" shrinkToFit="1"/>
    </xf>
    <xf numFmtId="3" fontId="17" fillId="0" borderId="28" xfId="2" applyNumberFormat="1" applyFont="1" applyBorder="1" applyAlignment="1" applyProtection="1">
      <alignment horizontal="right" vertical="center" shrinkToFit="1"/>
    </xf>
    <xf numFmtId="3" fontId="17" fillId="0" borderId="40" xfId="2" applyNumberFormat="1" applyFont="1" applyBorder="1" applyAlignment="1" applyProtection="1">
      <alignment horizontal="right" vertical="center" shrinkToFit="1"/>
    </xf>
    <xf numFmtId="3" fontId="17" fillId="0" borderId="29" xfId="2" applyNumberFormat="1" applyFont="1" applyBorder="1" applyAlignment="1" applyProtection="1">
      <alignment horizontal="right" vertical="center" shrinkToFit="1"/>
    </xf>
    <xf numFmtId="5" fontId="18" fillId="0" borderId="28" xfId="2" applyNumberFormat="1" applyFont="1" applyBorder="1" applyAlignment="1" applyProtection="1">
      <alignment horizontal="left" vertical="center"/>
    </xf>
    <xf numFmtId="5" fontId="18" fillId="0" borderId="53" xfId="2" applyNumberFormat="1" applyFont="1" applyBorder="1" applyAlignment="1" applyProtection="1">
      <alignment horizontal="left" vertical="center"/>
    </xf>
    <xf numFmtId="5" fontId="18" fillId="0" borderId="29" xfId="2" applyNumberFormat="1" applyFont="1" applyBorder="1" applyAlignment="1" applyProtection="1">
      <alignment horizontal="left" vertical="center"/>
    </xf>
    <xf numFmtId="5" fontId="18" fillId="0" borderId="45" xfId="2" applyNumberFormat="1" applyFont="1" applyBorder="1" applyAlignment="1" applyProtection="1">
      <alignment horizontal="left" vertical="center"/>
    </xf>
    <xf numFmtId="0" fontId="4" fillId="6" borderId="17" xfId="2" applyFont="1" applyFill="1" applyBorder="1" applyAlignment="1" applyProtection="1">
      <alignment horizontal="center" vertical="center"/>
    </xf>
    <xf numFmtId="0" fontId="4" fillId="6" borderId="28" xfId="2" applyFont="1" applyFill="1" applyBorder="1" applyAlignment="1" applyProtection="1">
      <alignment horizontal="center" vertical="center"/>
    </xf>
    <xf numFmtId="0" fontId="4" fillId="6" borderId="34" xfId="2" applyFont="1" applyFill="1" applyBorder="1" applyAlignment="1" applyProtection="1">
      <alignment horizontal="center" vertical="center"/>
    </xf>
    <xf numFmtId="0" fontId="4" fillId="6" borderId="18" xfId="2" applyFont="1" applyFill="1" applyBorder="1" applyAlignment="1" applyProtection="1">
      <alignment horizontal="center" vertical="center"/>
    </xf>
    <xf numFmtId="0" fontId="4" fillId="6" borderId="7" xfId="2" applyFont="1" applyFill="1" applyBorder="1" applyAlignment="1" applyProtection="1">
      <alignment horizontal="center" vertical="center"/>
    </xf>
    <xf numFmtId="0" fontId="4" fillId="6" borderId="12" xfId="2" applyFont="1" applyFill="1" applyBorder="1" applyAlignment="1" applyProtection="1">
      <alignment horizontal="center" vertical="center"/>
    </xf>
    <xf numFmtId="0" fontId="4" fillId="6" borderId="36" xfId="2" applyFont="1" applyFill="1" applyBorder="1" applyAlignment="1" applyProtection="1">
      <alignment horizontal="center" vertical="center"/>
    </xf>
    <xf numFmtId="0" fontId="4" fillId="6" borderId="3" xfId="2" applyFont="1" applyFill="1" applyBorder="1" applyAlignment="1" applyProtection="1">
      <alignment horizontal="center" vertical="center"/>
    </xf>
    <xf numFmtId="0" fontId="4" fillId="7" borderId="39" xfId="2" applyFont="1" applyFill="1" applyBorder="1" applyAlignment="1" applyProtection="1">
      <alignment horizontal="center" vertical="center"/>
    </xf>
    <xf numFmtId="0" fontId="4" fillId="7" borderId="41" xfId="2" applyFont="1" applyFill="1" applyBorder="1" applyAlignment="1" applyProtection="1">
      <alignment horizontal="center" vertical="center"/>
    </xf>
    <xf numFmtId="0" fontId="4" fillId="7" borderId="1" xfId="2" applyFont="1" applyFill="1" applyBorder="1" applyAlignment="1" applyProtection="1">
      <alignment horizontal="center" vertical="center"/>
    </xf>
    <xf numFmtId="0" fontId="4" fillId="7" borderId="42" xfId="2" applyFont="1" applyFill="1" applyBorder="1" applyAlignment="1" applyProtection="1">
      <alignment horizontal="center" vertical="center"/>
    </xf>
    <xf numFmtId="177" fontId="4" fillId="0" borderId="19" xfId="2" applyNumberFormat="1" applyFont="1" applyBorder="1" applyAlignment="1" applyProtection="1">
      <alignment horizontal="center" vertical="center" wrapText="1"/>
    </xf>
    <xf numFmtId="177" fontId="4" fillId="0" borderId="6" xfId="2" applyNumberFormat="1" applyFont="1" applyBorder="1" applyAlignment="1" applyProtection="1">
      <alignment horizontal="center" vertical="center" wrapText="1"/>
    </xf>
    <xf numFmtId="177" fontId="4" fillId="0" borderId="11" xfId="2" applyNumberFormat="1" applyFont="1" applyBorder="1" applyAlignment="1" applyProtection="1">
      <alignment horizontal="center" vertical="center" wrapText="1"/>
    </xf>
    <xf numFmtId="177" fontId="4" fillId="0" borderId="27" xfId="2" applyNumberFormat="1" applyFont="1" applyBorder="1" applyAlignment="1" applyProtection="1">
      <alignment horizontal="center" vertical="center" wrapText="1"/>
    </xf>
    <xf numFmtId="177" fontId="4" fillId="0" borderId="0" xfId="2" applyNumberFormat="1" applyFont="1" applyBorder="1" applyAlignment="1" applyProtection="1">
      <alignment horizontal="center" vertical="center" wrapText="1"/>
    </xf>
    <xf numFmtId="177" fontId="4" fillId="0" borderId="13" xfId="2" applyNumberFormat="1" applyFont="1" applyBorder="1" applyAlignment="1" applyProtection="1">
      <alignment horizontal="center" vertical="center" wrapText="1"/>
    </xf>
    <xf numFmtId="177" fontId="4" fillId="0" borderId="20" xfId="2" applyNumberFormat="1" applyFont="1" applyBorder="1" applyAlignment="1" applyProtection="1">
      <alignment horizontal="center" vertical="center" wrapText="1"/>
    </xf>
    <xf numFmtId="177" fontId="4" fillId="0" borderId="29" xfId="2" applyNumberFormat="1" applyFont="1" applyBorder="1" applyAlignment="1" applyProtection="1">
      <alignment horizontal="center" vertical="center" wrapText="1"/>
    </xf>
    <xf numFmtId="177" fontId="4" fillId="0" borderId="37" xfId="2" applyNumberFormat="1" applyFont="1" applyBorder="1" applyAlignment="1" applyProtection="1">
      <alignment horizontal="center" vertical="center" wrapText="1"/>
    </xf>
    <xf numFmtId="177" fontId="4" fillId="0" borderId="2" xfId="2" applyNumberFormat="1" applyFont="1" applyBorder="1" applyAlignment="1" applyProtection="1">
      <alignment horizontal="left" vertical="center" wrapText="1"/>
    </xf>
    <xf numFmtId="177" fontId="4" fillId="0" borderId="3" xfId="2" applyNumberFormat="1" applyFont="1" applyBorder="1" applyAlignment="1" applyProtection="1">
      <alignment horizontal="left" vertical="center" wrapText="1"/>
    </xf>
    <xf numFmtId="177" fontId="4" fillId="0" borderId="6" xfId="0" applyNumberFormat="1" applyFont="1" applyBorder="1" applyAlignment="1" applyProtection="1">
      <alignment horizontal="left" vertical="center"/>
    </xf>
    <xf numFmtId="177" fontId="4" fillId="0" borderId="11" xfId="0" applyNumberFormat="1" applyFont="1" applyBorder="1" applyAlignment="1" applyProtection="1">
      <alignment horizontal="left" vertical="center"/>
    </xf>
    <xf numFmtId="177" fontId="4" fillId="0" borderId="7" xfId="0" applyNumberFormat="1" applyFont="1" applyBorder="1" applyAlignment="1" applyProtection="1">
      <alignment horizontal="left" vertical="center"/>
    </xf>
    <xf numFmtId="177" fontId="4" fillId="0" borderId="12" xfId="0" applyNumberFormat="1" applyFont="1" applyBorder="1" applyAlignment="1" applyProtection="1">
      <alignment horizontal="left" vertical="center"/>
    </xf>
    <xf numFmtId="38" fontId="18" fillId="0" borderId="2" xfId="2" applyNumberFormat="1" applyFont="1" applyBorder="1" applyAlignment="1" applyProtection="1">
      <alignment horizontal="right" vertical="center" shrinkToFit="1"/>
    </xf>
    <xf numFmtId="38" fontId="18" fillId="0" borderId="6" xfId="2" applyNumberFormat="1" applyFont="1" applyBorder="1" applyAlignment="1" applyProtection="1">
      <alignment horizontal="right" vertical="center" shrinkToFit="1"/>
    </xf>
    <xf numFmtId="38" fontId="18" fillId="0" borderId="3" xfId="2" applyNumberFormat="1" applyFont="1" applyBorder="1" applyAlignment="1" applyProtection="1">
      <alignment horizontal="right" vertical="center" shrinkToFit="1"/>
    </xf>
    <xf numFmtId="38" fontId="18" fillId="0" borderId="7" xfId="2" applyNumberFormat="1" applyFont="1" applyBorder="1" applyAlignment="1" applyProtection="1">
      <alignment horizontal="right" vertical="center" shrinkToFit="1"/>
    </xf>
    <xf numFmtId="0" fontId="15" fillId="0" borderId="6" xfId="2" applyFont="1" applyBorder="1" applyAlignment="1" applyProtection="1">
      <alignment horizontal="left" vertical="center"/>
    </xf>
    <xf numFmtId="0" fontId="15" fillId="0" borderId="43" xfId="2" applyFont="1" applyBorder="1" applyAlignment="1" applyProtection="1">
      <alignment horizontal="left" vertical="center"/>
    </xf>
    <xf numFmtId="0" fontId="15" fillId="0" borderId="7" xfId="2" applyFont="1" applyBorder="1" applyAlignment="1" applyProtection="1">
      <alignment horizontal="left" vertical="center"/>
    </xf>
    <xf numFmtId="0" fontId="15" fillId="0" borderId="54" xfId="2" applyFont="1" applyBorder="1" applyAlignment="1" applyProtection="1">
      <alignment horizontal="left" vertical="center"/>
    </xf>
    <xf numFmtId="3" fontId="18" fillId="0" borderId="2" xfId="2" applyNumberFormat="1" applyFont="1" applyBorder="1" applyAlignment="1" applyProtection="1">
      <alignment horizontal="right" vertical="center" shrinkToFit="1"/>
    </xf>
    <xf numFmtId="3" fontId="18" fillId="0" borderId="6" xfId="2" applyNumberFormat="1" applyFont="1" applyBorder="1" applyAlignment="1" applyProtection="1">
      <alignment horizontal="right" vertical="center" shrinkToFit="1"/>
    </xf>
    <xf numFmtId="3" fontId="18" fillId="0" borderId="40" xfId="2" applyNumberFormat="1" applyFont="1" applyBorder="1" applyAlignment="1" applyProtection="1">
      <alignment horizontal="right" vertical="center" shrinkToFit="1"/>
    </xf>
    <xf numFmtId="3" fontId="18" fillId="0" borderId="29" xfId="2" applyNumberFormat="1" applyFont="1" applyBorder="1" applyAlignment="1" applyProtection="1">
      <alignment horizontal="right" vertical="center" shrinkToFit="1"/>
    </xf>
    <xf numFmtId="0" fontId="4" fillId="0" borderId="0" xfId="3" applyFont="1" applyAlignment="1" applyProtection="1">
      <alignment horizontal="left" vertical="center" wrapText="1"/>
    </xf>
    <xf numFmtId="0" fontId="4" fillId="0" borderId="0" xfId="1" applyFont="1" applyBorder="1" applyAlignment="1" applyProtection="1">
      <alignment horizontal="left" vertical="center" shrinkToFit="1"/>
    </xf>
    <xf numFmtId="0" fontId="4" fillId="0" borderId="0" xfId="0" applyFont="1" applyAlignment="1" applyProtection="1">
      <alignment horizontal="left" vertical="center"/>
    </xf>
    <xf numFmtId="5" fontId="15" fillId="0" borderId="6" xfId="2" applyNumberFormat="1" applyFont="1" applyBorder="1" applyAlignment="1" applyProtection="1">
      <alignment horizontal="left" vertical="center"/>
    </xf>
    <xf numFmtId="5" fontId="15" fillId="0" borderId="43" xfId="2" applyNumberFormat="1" applyFont="1" applyBorder="1" applyAlignment="1" applyProtection="1">
      <alignment horizontal="left" vertical="center"/>
    </xf>
    <xf numFmtId="5" fontId="15" fillId="0" borderId="29" xfId="2" applyNumberFormat="1" applyFont="1" applyBorder="1" applyAlignment="1" applyProtection="1">
      <alignment horizontal="left" vertical="center"/>
    </xf>
    <xf numFmtId="5" fontId="15" fillId="0" borderId="45" xfId="2" applyNumberFormat="1" applyFont="1" applyBorder="1" applyAlignment="1" applyProtection="1">
      <alignment horizontal="left" vertical="center"/>
    </xf>
    <xf numFmtId="0" fontId="4" fillId="0" borderId="2" xfId="2" applyFont="1" applyBorder="1" applyAlignment="1" applyProtection="1">
      <alignment horizontal="left" vertical="center" wrapText="1"/>
    </xf>
    <xf numFmtId="0" fontId="4" fillId="0" borderId="6" xfId="2" applyFont="1" applyBorder="1" applyAlignment="1" applyProtection="1">
      <alignment horizontal="left" vertical="center" wrapText="1"/>
    </xf>
    <xf numFmtId="0" fontId="4" fillId="0" borderId="11" xfId="2" applyFont="1" applyBorder="1" applyAlignment="1" applyProtection="1">
      <alignment horizontal="left" vertical="center" wrapText="1"/>
    </xf>
    <xf numFmtId="177" fontId="4" fillId="4" borderId="29" xfId="2" applyNumberFormat="1" applyFont="1" applyFill="1" applyBorder="1" applyAlignment="1" applyProtection="1">
      <alignment horizontal="left" vertical="center" wrapText="1"/>
      <protection locked="0"/>
    </xf>
    <xf numFmtId="177" fontId="4" fillId="4" borderId="37" xfId="2" applyNumberFormat="1" applyFont="1" applyFill="1" applyBorder="1" applyAlignment="1" applyProtection="1">
      <alignment horizontal="left" vertical="center" wrapText="1"/>
      <protection locked="0"/>
    </xf>
    <xf numFmtId="0" fontId="4" fillId="6" borderId="17" xfId="1" applyFont="1" applyFill="1" applyBorder="1" applyAlignment="1" applyProtection="1">
      <alignment horizontal="center" vertical="center" textRotation="255"/>
    </xf>
    <xf numFmtId="0" fontId="4" fillId="6" borderId="34" xfId="1" applyFont="1" applyFill="1" applyBorder="1" applyAlignment="1" applyProtection="1">
      <alignment horizontal="center" vertical="center" textRotation="255"/>
    </xf>
    <xf numFmtId="0" fontId="4" fillId="6" borderId="27" xfId="1" applyFont="1" applyFill="1" applyBorder="1" applyAlignment="1" applyProtection="1">
      <alignment horizontal="center" vertical="center" textRotation="255"/>
    </xf>
    <xf numFmtId="0" fontId="4" fillId="6" borderId="13" xfId="1" applyFont="1" applyFill="1" applyBorder="1" applyAlignment="1" applyProtection="1">
      <alignment horizontal="center" vertical="center" textRotation="255"/>
    </xf>
    <xf numFmtId="0" fontId="4" fillId="6" borderId="20" xfId="1" applyFont="1" applyFill="1" applyBorder="1" applyAlignment="1" applyProtection="1">
      <alignment horizontal="center" vertical="center" textRotation="255"/>
    </xf>
    <xf numFmtId="0" fontId="4" fillId="6" borderId="37" xfId="1" applyFont="1" applyFill="1" applyBorder="1" applyAlignment="1" applyProtection="1">
      <alignment horizontal="center" vertical="center" textRotation="255"/>
    </xf>
    <xf numFmtId="0" fontId="4" fillId="0" borderId="35" xfId="1" applyFont="1" applyBorder="1" applyAlignment="1" applyProtection="1">
      <alignment horizontal="center" vertical="center" wrapText="1"/>
    </xf>
    <xf numFmtId="0" fontId="4" fillId="0" borderId="31" xfId="1" applyFont="1" applyBorder="1" applyAlignment="1" applyProtection="1">
      <alignment horizontal="center" vertical="center" wrapText="1"/>
    </xf>
    <xf numFmtId="0" fontId="4" fillId="0" borderId="52" xfId="1" applyFont="1" applyFill="1" applyBorder="1" applyAlignment="1" applyProtection="1">
      <alignment horizontal="center" vertical="center" wrapText="1"/>
    </xf>
    <xf numFmtId="0" fontId="4" fillId="0" borderId="52" xfId="1" applyFont="1" applyFill="1" applyBorder="1" applyAlignment="1" applyProtection="1">
      <alignment horizontal="left" vertical="center" indent="1" shrinkToFit="1"/>
    </xf>
    <xf numFmtId="0" fontId="4" fillId="0" borderId="55" xfId="1" applyFont="1" applyFill="1" applyBorder="1" applyAlignment="1" applyProtection="1">
      <alignment horizontal="left" vertical="center" indent="1" shrinkToFit="1"/>
    </xf>
    <xf numFmtId="0" fontId="4" fillId="0" borderId="10" xfId="1" applyFont="1" applyFill="1" applyBorder="1" applyAlignment="1" applyProtection="1">
      <alignment horizontal="center" vertical="center" wrapText="1"/>
    </xf>
    <xf numFmtId="0" fontId="15" fillId="0" borderId="0" xfId="2" applyFont="1" applyAlignment="1" applyProtection="1">
      <alignment horizontal="center" vertical="center"/>
    </xf>
    <xf numFmtId="0" fontId="4" fillId="0" borderId="0" xfId="0" applyFont="1" applyAlignment="1" applyProtection="1">
      <alignment horizontal="center" vertical="center"/>
    </xf>
    <xf numFmtId="0" fontId="4" fillId="0" borderId="0" xfId="1" applyFont="1" applyAlignment="1" applyProtection="1">
      <alignment horizontal="left" vertical="center" shrinkToFit="1"/>
    </xf>
    <xf numFmtId="38" fontId="17" fillId="0" borderId="36" xfId="4" applyFont="1" applyBorder="1" applyAlignment="1" applyProtection="1">
      <alignment vertical="center" shrinkToFit="1"/>
    </xf>
    <xf numFmtId="38" fontId="17" fillId="0" borderId="28" xfId="4" applyFont="1" applyBorder="1" applyAlignment="1" applyProtection="1">
      <alignment vertical="center" shrinkToFit="1"/>
    </xf>
    <xf numFmtId="38" fontId="17" fillId="0" borderId="40" xfId="4" applyFont="1" applyBorder="1" applyAlignment="1" applyProtection="1">
      <alignment vertical="center" shrinkToFit="1"/>
    </xf>
    <xf numFmtId="38" fontId="17" fillId="0" borderId="29" xfId="4" applyFont="1" applyBorder="1" applyAlignment="1" applyProtection="1">
      <alignment vertical="center" shrinkToFit="1"/>
    </xf>
    <xf numFmtId="0" fontId="4" fillId="0" borderId="19" xfId="2" applyFont="1" applyBorder="1" applyAlignment="1" applyProtection="1">
      <alignment horizontal="left" vertical="center" wrapText="1"/>
    </xf>
    <xf numFmtId="0" fontId="4" fillId="0" borderId="27" xfId="2"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13" xfId="2" applyFont="1" applyBorder="1" applyAlignment="1" applyProtection="1">
      <alignment horizontal="left" vertical="center" wrapText="1"/>
    </xf>
    <xf numFmtId="0" fontId="4" fillId="0" borderId="20" xfId="2" applyFont="1" applyBorder="1" applyAlignment="1" applyProtection="1">
      <alignment horizontal="left" vertical="center" wrapText="1"/>
    </xf>
    <xf numFmtId="0" fontId="4" fillId="0" borderId="29" xfId="2" applyFont="1" applyBorder="1" applyAlignment="1" applyProtection="1">
      <alignment horizontal="left" vertical="center" wrapText="1"/>
    </xf>
    <xf numFmtId="0" fontId="4" fillId="0" borderId="37" xfId="2" applyFont="1" applyBorder="1" applyAlignment="1" applyProtection="1">
      <alignment horizontal="left" vertical="center" wrapText="1"/>
    </xf>
    <xf numFmtId="0" fontId="4" fillId="0" borderId="3" xfId="2" applyFont="1" applyBorder="1" applyAlignment="1" applyProtection="1">
      <alignment horizontal="left" vertical="center" wrapText="1"/>
    </xf>
    <xf numFmtId="38" fontId="18" fillId="0" borderId="2" xfId="2" applyNumberFormat="1" applyFont="1" applyBorder="1" applyAlignment="1" applyProtection="1">
      <alignment vertical="center" shrinkToFit="1"/>
    </xf>
    <xf numFmtId="38" fontId="18" fillId="0" borderId="6" xfId="2" applyNumberFormat="1" applyFont="1" applyBorder="1" applyAlignment="1" applyProtection="1">
      <alignment vertical="center" shrinkToFit="1"/>
    </xf>
    <xf numFmtId="38" fontId="18" fillId="0" borderId="3" xfId="2" applyNumberFormat="1" applyFont="1" applyBorder="1" applyAlignment="1" applyProtection="1">
      <alignment vertical="center" shrinkToFit="1"/>
    </xf>
    <xf numFmtId="38" fontId="18" fillId="0" borderId="7" xfId="2" applyNumberFormat="1" applyFont="1" applyBorder="1" applyAlignment="1" applyProtection="1">
      <alignment vertical="center" shrinkToFit="1"/>
    </xf>
    <xf numFmtId="3" fontId="18" fillId="0" borderId="2" xfId="2" applyNumberFormat="1" applyFont="1" applyBorder="1" applyAlignment="1" applyProtection="1">
      <alignment vertical="center" shrinkToFit="1"/>
    </xf>
    <xf numFmtId="3" fontId="18" fillId="0" borderId="6" xfId="2" applyNumberFormat="1" applyFont="1" applyBorder="1" applyAlignment="1" applyProtection="1">
      <alignment vertical="center" shrinkToFit="1"/>
    </xf>
    <xf numFmtId="3" fontId="18" fillId="0" borderId="40" xfId="2" applyNumberFormat="1" applyFont="1" applyBorder="1" applyAlignment="1" applyProtection="1">
      <alignment vertical="center" shrinkToFit="1"/>
    </xf>
    <xf numFmtId="3" fontId="18" fillId="0" borderId="29" xfId="2" applyNumberFormat="1" applyFont="1" applyBorder="1" applyAlignment="1" applyProtection="1">
      <alignment vertical="center" shrinkToFit="1"/>
    </xf>
    <xf numFmtId="0" fontId="9" fillId="0" borderId="1" xfId="0" applyFont="1" applyBorder="1" applyAlignment="1" applyProtection="1">
      <alignment vertical="center" wrapText="1"/>
    </xf>
    <xf numFmtId="0" fontId="4" fillId="0" borderId="2"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9" xfId="0" applyFont="1" applyBorder="1" applyAlignment="1" applyProtection="1">
      <alignment vertical="center" wrapText="1"/>
    </xf>
    <xf numFmtId="0" fontId="4" fillId="0" borderId="15" xfId="0" applyFont="1" applyBorder="1" applyAlignment="1" applyProtection="1">
      <alignment vertical="center"/>
    </xf>
    <xf numFmtId="0" fontId="4" fillId="0" borderId="10" xfId="0" applyFont="1" applyBorder="1" applyAlignment="1" applyProtection="1">
      <alignment vertical="center"/>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9" xfId="0" applyFont="1" applyBorder="1" applyAlignment="1" applyProtection="1">
      <alignment vertical="center"/>
    </xf>
    <xf numFmtId="0" fontId="9" fillId="0" borderId="1" xfId="0" applyFont="1" applyBorder="1" applyProtection="1">
      <alignment vertical="center"/>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38" fontId="11" fillId="5" borderId="5" xfId="4" applyFont="1" applyFill="1" applyBorder="1" applyAlignment="1" applyProtection="1">
      <alignment horizontal="left" vertical="center" shrinkToFit="1"/>
    </xf>
    <xf numFmtId="38" fontId="11" fillId="5" borderId="14" xfId="4" applyFont="1" applyFill="1" applyBorder="1" applyAlignment="1" applyProtection="1">
      <alignment horizontal="left" vertical="center" shrinkToFit="1"/>
    </xf>
    <xf numFmtId="0" fontId="11" fillId="5" borderId="5" xfId="0" applyFont="1" applyFill="1" applyBorder="1" applyAlignment="1" applyProtection="1">
      <alignment vertical="center" shrinkToFit="1"/>
    </xf>
    <xf numFmtId="0" fontId="11" fillId="5" borderId="14" xfId="0" applyFont="1" applyFill="1" applyBorder="1" applyAlignment="1" applyProtection="1">
      <alignment vertical="center" shrinkToFit="1"/>
    </xf>
    <xf numFmtId="0" fontId="4" fillId="0" borderId="5"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 xfId="0" applyFont="1" applyBorder="1" applyAlignment="1" applyProtection="1">
      <alignment vertical="center" wrapText="1"/>
    </xf>
    <xf numFmtId="0" fontId="4" fillId="0" borderId="3" xfId="0" applyFont="1" applyBorder="1" applyProtection="1">
      <alignment vertical="center"/>
    </xf>
    <xf numFmtId="0" fontId="4" fillId="0" borderId="7" xfId="0" applyFont="1" applyBorder="1" applyProtection="1">
      <alignment vertical="center"/>
    </xf>
    <xf numFmtId="0" fontId="4" fillId="0" borderId="12" xfId="0" applyFont="1" applyBorder="1" applyProtection="1">
      <alignment vertical="center"/>
    </xf>
    <xf numFmtId="0" fontId="7" fillId="3" borderId="1" xfId="0" applyFont="1" applyFill="1" applyBorder="1" applyAlignment="1" applyProtection="1">
      <alignment horizontal="center" vertical="center"/>
    </xf>
    <xf numFmtId="0" fontId="7" fillId="3" borderId="1" xfId="0" applyFont="1" applyFill="1" applyBorder="1" applyProtection="1">
      <alignment vertical="center"/>
    </xf>
    <xf numFmtId="0" fontId="0" fillId="2" borderId="2" xfId="0" applyFont="1" applyFill="1" applyBorder="1" applyAlignment="1" applyProtection="1">
      <alignment horizontal="center" vertical="center" wrapText="1"/>
    </xf>
    <xf numFmtId="0" fontId="0" fillId="2" borderId="6" xfId="0" applyFont="1" applyFill="1" applyBorder="1" applyAlignment="1" applyProtection="1">
      <alignment horizontal="center" vertical="center" wrapText="1"/>
    </xf>
    <xf numFmtId="0" fontId="0" fillId="2" borderId="11"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2" borderId="1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14"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0" fillId="2" borderId="9" xfId="0" applyFont="1" applyFill="1" applyBorder="1" applyAlignment="1" applyProtection="1">
      <alignment horizontal="center" vertical="center" wrapText="1"/>
    </xf>
    <xf numFmtId="0" fontId="0" fillId="2" borderId="10"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13"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0" fillId="2" borderId="9"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177" fontId="0" fillId="0" borderId="1" xfId="0" applyNumberFormat="1" applyFont="1" applyBorder="1" applyAlignment="1" applyProtection="1">
      <alignment horizontal="center" vertical="center"/>
    </xf>
    <xf numFmtId="0" fontId="0" fillId="0" borderId="1" xfId="0" applyFont="1" applyBorder="1" applyAlignment="1" applyProtection="1">
      <alignment horizontal="left" vertical="center"/>
    </xf>
    <xf numFmtId="0" fontId="4" fillId="0" borderId="4" xfId="0" applyFont="1" applyBorder="1" applyAlignment="1" applyProtection="1">
      <alignment vertical="center" wrapText="1"/>
    </xf>
    <xf numFmtId="0" fontId="4" fillId="0" borderId="13" xfId="0" applyFont="1" applyBorder="1" applyAlignment="1" applyProtection="1">
      <alignment vertical="center" wrapText="1"/>
    </xf>
    <xf numFmtId="0" fontId="11" fillId="4" borderId="5" xfId="0" applyNumberFormat="1" applyFont="1" applyFill="1" applyBorder="1" applyAlignment="1" applyProtection="1">
      <alignment horizontal="center" vertical="center"/>
    </xf>
    <xf numFmtId="0" fontId="11" fillId="4" borderId="14" xfId="0" applyNumberFormat="1" applyFont="1" applyFill="1" applyBorder="1" applyAlignment="1" applyProtection="1">
      <alignment horizontal="center" vertical="center"/>
    </xf>
    <xf numFmtId="177" fontId="4" fillId="0" borderId="1" xfId="0" applyNumberFormat="1" applyFont="1" applyBorder="1" applyAlignment="1" applyProtection="1">
      <alignment horizontal="center" vertical="center"/>
    </xf>
    <xf numFmtId="0" fontId="4" fillId="0" borderId="1" xfId="0" applyFont="1" applyBorder="1" applyAlignment="1" applyProtection="1">
      <alignment horizontal="left" vertical="center" wrapText="1"/>
    </xf>
    <xf numFmtId="0" fontId="4" fillId="0" borderId="1" xfId="0" applyFont="1" applyBorder="1" applyAlignment="1" applyProtection="1">
      <alignment horizontal="left" vertical="center"/>
    </xf>
    <xf numFmtId="49" fontId="11" fillId="5" borderId="5" xfId="0" applyNumberFormat="1" applyFont="1" applyFill="1" applyBorder="1" applyAlignment="1" applyProtection="1">
      <alignment vertical="center" shrinkToFit="1"/>
    </xf>
    <xf numFmtId="49" fontId="11" fillId="5" borderId="14" xfId="0" applyNumberFormat="1" applyFont="1" applyFill="1" applyBorder="1" applyAlignment="1" applyProtection="1">
      <alignment vertical="center" shrinkToFit="1"/>
    </xf>
    <xf numFmtId="0" fontId="3" fillId="0" borderId="0" xfId="0" applyFont="1" applyBorder="1" applyAlignment="1" applyProtection="1">
      <alignment horizontal="center" vertical="center"/>
    </xf>
    <xf numFmtId="0" fontId="9" fillId="0" borderId="1" xfId="0" applyFont="1" applyBorder="1" applyAlignment="1" applyProtection="1">
      <alignment vertical="center" shrinkToFit="1"/>
    </xf>
    <xf numFmtId="0" fontId="27" fillId="0" borderId="1" xfId="0" applyFont="1" applyBorder="1" applyAlignment="1" applyProtection="1">
      <alignment horizontal="center" vertical="center"/>
      <protection locked="0"/>
    </xf>
  </cellXfs>
  <cellStyles count="5">
    <cellStyle name="桁区切り" xfId="4" builtinId="6"/>
    <cellStyle name="標準" xfId="0" builtinId="0"/>
    <cellStyle name="標準 3" xfId="1" xr:uid="{00000000-0005-0000-0000-000001000000}"/>
    <cellStyle name="標準 3_介護予防支援業務委託料請求書" xfId="2" xr:uid="{00000000-0005-0000-0000-000002000000}"/>
    <cellStyle name="標準_介護予防ケアマネジメント業務委託料請求書" xfId="3" xr:uid="{00000000-0005-0000-0000-000003000000}"/>
  </cellStyles>
  <dxfs count="8">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5</xdr:col>
      <xdr:colOff>314325</xdr:colOff>
      <xdr:row>1</xdr:row>
      <xdr:rowOff>55245</xdr:rowOff>
    </xdr:from>
    <xdr:to>
      <xdr:col>13</xdr:col>
      <xdr:colOff>1066800</xdr:colOff>
      <xdr:row>2</xdr:row>
      <xdr:rowOff>219075</xdr:rowOff>
    </xdr:to>
    <xdr:sp macro="" textlink="">
      <xdr:nvSpPr>
        <xdr:cNvPr id="2" name="図形 2">
          <a:extLst>
            <a:ext uri="{FF2B5EF4-FFF2-40B4-BE49-F238E27FC236}">
              <a16:creationId xmlns:a16="http://schemas.microsoft.com/office/drawing/2014/main" id="{00000000-0008-0000-0000-000002000000}"/>
            </a:ext>
          </a:extLst>
        </xdr:cNvPr>
        <xdr:cNvSpPr/>
      </xdr:nvSpPr>
      <xdr:spPr>
        <a:xfrm>
          <a:off x="2543175" y="312420"/>
          <a:ext cx="7439025" cy="421005"/>
        </a:xfrm>
        <a:prstGeom prst="roundRect">
          <a:avLst/>
        </a:prstGeom>
        <a:solidFill>
          <a:srgbClr val="FFFFBE"/>
        </a:solid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000">
              <a:solidFill>
                <a:sysClr val="windowText" lastClr="000000"/>
              </a:solidFill>
              <a:latin typeface="BIZ UDPゴシック"/>
              <a:ea typeface="BIZ UDPゴシック"/>
            </a:rPr>
            <a:t>入力フォームを編集することで実績報告書及び請求書を一括して作成できますが、完成した書類を確認してから提出してください。</a:t>
          </a:r>
        </a:p>
        <a:p>
          <a:r>
            <a:rPr kumimoji="1" lang="ja-JP" altLang="en-US" sz="1000">
              <a:solidFill>
                <a:sysClr val="windowText" lastClr="000000"/>
              </a:solidFill>
              <a:latin typeface="BIZ UDPゴシック"/>
              <a:ea typeface="BIZ UDPゴシック"/>
            </a:rPr>
            <a:t>不具合がありましたら、渋川市中央地域包括支援センターに報告していただき、別途単独で公開している各様式を使用ください。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56515</xdr:colOff>
      <xdr:row>3</xdr:row>
      <xdr:rowOff>2540</xdr:rowOff>
    </xdr:from>
    <xdr:to>
      <xdr:col>22</xdr:col>
      <xdr:colOff>180340</xdr:colOff>
      <xdr:row>4</xdr:row>
      <xdr:rowOff>26035</xdr:rowOff>
    </xdr:to>
    <xdr:sp macro="" textlink="">
      <xdr:nvSpPr>
        <xdr:cNvPr id="2" name="図形 5">
          <a:extLst>
            <a:ext uri="{FF2B5EF4-FFF2-40B4-BE49-F238E27FC236}">
              <a16:creationId xmlns:a16="http://schemas.microsoft.com/office/drawing/2014/main" id="{00000000-0008-0000-0100-000002000000}"/>
            </a:ext>
          </a:extLst>
        </xdr:cNvPr>
        <xdr:cNvSpPr/>
      </xdr:nvSpPr>
      <xdr:spPr>
        <a:xfrm>
          <a:off x="6485890" y="583565"/>
          <a:ext cx="123825" cy="252095"/>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22</xdr:col>
      <xdr:colOff>244475</xdr:colOff>
      <xdr:row>2</xdr:row>
      <xdr:rowOff>13335</xdr:rowOff>
    </xdr:from>
    <xdr:to>
      <xdr:col>34</xdr:col>
      <xdr:colOff>91440</xdr:colOff>
      <xdr:row>4</xdr:row>
      <xdr:rowOff>75565</xdr:rowOff>
    </xdr:to>
    <xdr:sp macro="" textlink="">
      <xdr:nvSpPr>
        <xdr:cNvPr id="3" name="図形 7">
          <a:extLst>
            <a:ext uri="{FF2B5EF4-FFF2-40B4-BE49-F238E27FC236}">
              <a16:creationId xmlns:a16="http://schemas.microsoft.com/office/drawing/2014/main" id="{00000000-0008-0000-0100-000003000000}"/>
            </a:ext>
          </a:extLst>
        </xdr:cNvPr>
        <xdr:cNvSpPr/>
      </xdr:nvSpPr>
      <xdr:spPr>
        <a:xfrm>
          <a:off x="6673850" y="527685"/>
          <a:ext cx="3275965" cy="357505"/>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日付は空欄で提出します。</a:t>
          </a:r>
        </a:p>
      </xdr:txBody>
    </xdr:sp>
    <xdr:clientData/>
  </xdr:twoCellAnchor>
  <xdr:twoCellAnchor>
    <xdr:from>
      <xdr:col>22</xdr:col>
      <xdr:colOff>0</xdr:colOff>
      <xdr:row>53</xdr:row>
      <xdr:rowOff>118745</xdr:rowOff>
    </xdr:from>
    <xdr:to>
      <xdr:col>22</xdr:col>
      <xdr:colOff>123825</xdr:colOff>
      <xdr:row>55</xdr:row>
      <xdr:rowOff>9525</xdr:rowOff>
    </xdr:to>
    <xdr:sp macro="" textlink="">
      <xdr:nvSpPr>
        <xdr:cNvPr id="4" name="図形 7">
          <a:extLst>
            <a:ext uri="{FF2B5EF4-FFF2-40B4-BE49-F238E27FC236}">
              <a16:creationId xmlns:a16="http://schemas.microsoft.com/office/drawing/2014/main" id="{00000000-0008-0000-0100-000004000000}"/>
            </a:ext>
          </a:extLst>
        </xdr:cNvPr>
        <xdr:cNvSpPr/>
      </xdr:nvSpPr>
      <xdr:spPr>
        <a:xfrm>
          <a:off x="6429375" y="10701020"/>
          <a:ext cx="123825" cy="252730"/>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22</xdr:col>
      <xdr:colOff>187960</xdr:colOff>
      <xdr:row>53</xdr:row>
      <xdr:rowOff>66040</xdr:rowOff>
    </xdr:from>
    <xdr:to>
      <xdr:col>41</xdr:col>
      <xdr:colOff>254000</xdr:colOff>
      <xdr:row>55</xdr:row>
      <xdr:rowOff>60960</xdr:rowOff>
    </xdr:to>
    <xdr:sp macro="" textlink="">
      <xdr:nvSpPr>
        <xdr:cNvPr id="5" name="図形 8">
          <a:extLst>
            <a:ext uri="{FF2B5EF4-FFF2-40B4-BE49-F238E27FC236}">
              <a16:creationId xmlns:a16="http://schemas.microsoft.com/office/drawing/2014/main" id="{00000000-0008-0000-0100-000005000000}"/>
            </a:ext>
          </a:extLst>
        </xdr:cNvPr>
        <xdr:cNvSpPr/>
      </xdr:nvSpPr>
      <xdr:spPr>
        <a:xfrm>
          <a:off x="6617335" y="10648315"/>
          <a:ext cx="5495290" cy="356870"/>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１枚目で入力が完了している場合は、続紙の提出は不要です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48260</xdr:colOff>
      <xdr:row>2</xdr:row>
      <xdr:rowOff>232410</xdr:rowOff>
    </xdr:from>
    <xdr:to>
      <xdr:col>28</xdr:col>
      <xdr:colOff>171450</xdr:colOff>
      <xdr:row>4</xdr:row>
      <xdr:rowOff>7620</xdr:rowOff>
    </xdr:to>
    <xdr:sp macro="" textlink="">
      <xdr:nvSpPr>
        <xdr:cNvPr id="2" name="図形 2">
          <a:extLst>
            <a:ext uri="{FF2B5EF4-FFF2-40B4-BE49-F238E27FC236}">
              <a16:creationId xmlns:a16="http://schemas.microsoft.com/office/drawing/2014/main" id="{00000000-0008-0000-0200-000002000000}"/>
            </a:ext>
          </a:extLst>
        </xdr:cNvPr>
        <xdr:cNvSpPr/>
      </xdr:nvSpPr>
      <xdr:spPr>
        <a:xfrm>
          <a:off x="6182360" y="708660"/>
          <a:ext cx="123190" cy="251460"/>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29</xdr:col>
      <xdr:colOff>17145</xdr:colOff>
      <xdr:row>2</xdr:row>
      <xdr:rowOff>176530</xdr:rowOff>
    </xdr:from>
    <xdr:to>
      <xdr:col>44</xdr:col>
      <xdr:colOff>6350</xdr:colOff>
      <xdr:row>4</xdr:row>
      <xdr:rowOff>56515</xdr:rowOff>
    </xdr:to>
    <xdr:sp macro="" textlink="">
      <xdr:nvSpPr>
        <xdr:cNvPr id="3" name="図形 3">
          <a:extLst>
            <a:ext uri="{FF2B5EF4-FFF2-40B4-BE49-F238E27FC236}">
              <a16:creationId xmlns:a16="http://schemas.microsoft.com/office/drawing/2014/main" id="{00000000-0008-0000-0200-000003000000}"/>
            </a:ext>
          </a:extLst>
        </xdr:cNvPr>
        <xdr:cNvSpPr/>
      </xdr:nvSpPr>
      <xdr:spPr>
        <a:xfrm>
          <a:off x="6370320" y="652780"/>
          <a:ext cx="3275330" cy="356235"/>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日付は空欄で提出します。</a:t>
          </a:r>
        </a:p>
      </xdr:txBody>
    </xdr:sp>
    <xdr:clientData/>
  </xdr:twoCellAnchor>
  <xdr:twoCellAnchor>
    <xdr:from>
      <xdr:col>28</xdr:col>
      <xdr:colOff>38735</xdr:colOff>
      <xdr:row>23</xdr:row>
      <xdr:rowOff>153035</xdr:rowOff>
    </xdr:from>
    <xdr:to>
      <xdr:col>28</xdr:col>
      <xdr:colOff>162560</xdr:colOff>
      <xdr:row>24</xdr:row>
      <xdr:rowOff>378460</xdr:rowOff>
    </xdr:to>
    <xdr:sp macro="" textlink="">
      <xdr:nvSpPr>
        <xdr:cNvPr id="4" name="図形 4">
          <a:extLst>
            <a:ext uri="{FF2B5EF4-FFF2-40B4-BE49-F238E27FC236}">
              <a16:creationId xmlns:a16="http://schemas.microsoft.com/office/drawing/2014/main" id="{00000000-0008-0000-0200-000004000000}"/>
            </a:ext>
          </a:extLst>
        </xdr:cNvPr>
        <xdr:cNvSpPr/>
      </xdr:nvSpPr>
      <xdr:spPr>
        <a:xfrm>
          <a:off x="6172835" y="5696585"/>
          <a:ext cx="123825" cy="434975"/>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29</xdr:col>
      <xdr:colOff>8890</xdr:colOff>
      <xdr:row>23</xdr:row>
      <xdr:rowOff>108585</xdr:rowOff>
    </xdr:from>
    <xdr:to>
      <xdr:col>55</xdr:col>
      <xdr:colOff>132715</xdr:colOff>
      <xdr:row>25</xdr:row>
      <xdr:rowOff>10160</xdr:rowOff>
    </xdr:to>
    <xdr:sp macro="" textlink="">
      <xdr:nvSpPr>
        <xdr:cNvPr id="5" name="図形 5">
          <a:extLst>
            <a:ext uri="{FF2B5EF4-FFF2-40B4-BE49-F238E27FC236}">
              <a16:creationId xmlns:a16="http://schemas.microsoft.com/office/drawing/2014/main" id="{00000000-0008-0000-0200-000005000000}"/>
            </a:ext>
          </a:extLst>
        </xdr:cNvPr>
        <xdr:cNvSpPr/>
      </xdr:nvSpPr>
      <xdr:spPr>
        <a:xfrm>
          <a:off x="6362065" y="5652135"/>
          <a:ext cx="5819775" cy="539750"/>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月遅れの利用月を全て入力します。「令和7年1月～3月」など担当者に伝わるよう入力してください。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38735</xdr:colOff>
      <xdr:row>3</xdr:row>
      <xdr:rowOff>4445</xdr:rowOff>
    </xdr:from>
    <xdr:to>
      <xdr:col>28</xdr:col>
      <xdr:colOff>161925</xdr:colOff>
      <xdr:row>4</xdr:row>
      <xdr:rowOff>17780</xdr:rowOff>
    </xdr:to>
    <xdr:sp macro="" textlink="">
      <xdr:nvSpPr>
        <xdr:cNvPr id="2" name="図形 2">
          <a:extLst>
            <a:ext uri="{FF2B5EF4-FFF2-40B4-BE49-F238E27FC236}">
              <a16:creationId xmlns:a16="http://schemas.microsoft.com/office/drawing/2014/main" id="{00000000-0008-0000-0300-000002000000}"/>
            </a:ext>
          </a:extLst>
        </xdr:cNvPr>
        <xdr:cNvSpPr/>
      </xdr:nvSpPr>
      <xdr:spPr>
        <a:xfrm>
          <a:off x="6172835" y="718820"/>
          <a:ext cx="123190" cy="251460"/>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29</xdr:col>
      <xdr:colOff>6985</xdr:colOff>
      <xdr:row>2</xdr:row>
      <xdr:rowOff>186690</xdr:rowOff>
    </xdr:from>
    <xdr:to>
      <xdr:col>43</xdr:col>
      <xdr:colOff>215900</xdr:colOff>
      <xdr:row>4</xdr:row>
      <xdr:rowOff>67310</xdr:rowOff>
    </xdr:to>
    <xdr:sp macro="" textlink="">
      <xdr:nvSpPr>
        <xdr:cNvPr id="3" name="図形 3">
          <a:extLst>
            <a:ext uri="{FF2B5EF4-FFF2-40B4-BE49-F238E27FC236}">
              <a16:creationId xmlns:a16="http://schemas.microsoft.com/office/drawing/2014/main" id="{00000000-0008-0000-0300-000003000000}"/>
            </a:ext>
          </a:extLst>
        </xdr:cNvPr>
        <xdr:cNvSpPr/>
      </xdr:nvSpPr>
      <xdr:spPr>
        <a:xfrm>
          <a:off x="6360160" y="662940"/>
          <a:ext cx="3275965" cy="356870"/>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日付は空欄で提出します。</a:t>
          </a:r>
        </a:p>
      </xdr:txBody>
    </xdr:sp>
    <xdr:clientData/>
  </xdr:twoCellAnchor>
  <xdr:twoCellAnchor>
    <xdr:from>
      <xdr:col>28</xdr:col>
      <xdr:colOff>38735</xdr:colOff>
      <xdr:row>23</xdr:row>
      <xdr:rowOff>147955</xdr:rowOff>
    </xdr:from>
    <xdr:to>
      <xdr:col>28</xdr:col>
      <xdr:colOff>162560</xdr:colOff>
      <xdr:row>24</xdr:row>
      <xdr:rowOff>369570</xdr:rowOff>
    </xdr:to>
    <xdr:sp macro="" textlink="">
      <xdr:nvSpPr>
        <xdr:cNvPr id="4" name="図形 4">
          <a:extLst>
            <a:ext uri="{FF2B5EF4-FFF2-40B4-BE49-F238E27FC236}">
              <a16:creationId xmlns:a16="http://schemas.microsoft.com/office/drawing/2014/main" id="{00000000-0008-0000-0300-000004000000}"/>
            </a:ext>
          </a:extLst>
        </xdr:cNvPr>
        <xdr:cNvSpPr/>
      </xdr:nvSpPr>
      <xdr:spPr>
        <a:xfrm>
          <a:off x="6172835" y="5691505"/>
          <a:ext cx="123825" cy="431165"/>
        </a:xfrm>
        <a:prstGeom prst="rightBrace">
          <a:avLst/>
        </a:prstGeom>
        <a:noFill/>
        <a:ln w="1905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29</xdr:col>
      <xdr:colOff>8890</xdr:colOff>
      <xdr:row>23</xdr:row>
      <xdr:rowOff>93980</xdr:rowOff>
    </xdr:from>
    <xdr:to>
      <xdr:col>55</xdr:col>
      <xdr:colOff>132715</xdr:colOff>
      <xdr:row>24</xdr:row>
      <xdr:rowOff>423545</xdr:rowOff>
    </xdr:to>
    <xdr:sp macro="" textlink="">
      <xdr:nvSpPr>
        <xdr:cNvPr id="5" name="図形 5">
          <a:extLst>
            <a:ext uri="{FF2B5EF4-FFF2-40B4-BE49-F238E27FC236}">
              <a16:creationId xmlns:a16="http://schemas.microsoft.com/office/drawing/2014/main" id="{00000000-0008-0000-0300-000005000000}"/>
            </a:ext>
          </a:extLst>
        </xdr:cNvPr>
        <xdr:cNvSpPr/>
      </xdr:nvSpPr>
      <xdr:spPr>
        <a:xfrm>
          <a:off x="6362065" y="5637530"/>
          <a:ext cx="5819775" cy="539115"/>
        </a:xfrm>
        <a:prstGeom prst="roundRect">
          <a:avLst/>
        </a:prstGeom>
        <a:no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200">
              <a:solidFill>
                <a:sysClr val="windowText" lastClr="000000"/>
              </a:solidFill>
              <a:latin typeface="BIZ UDゴシック"/>
              <a:ea typeface="BIZ UDゴシック"/>
            </a:rPr>
            <a:t>　月遅れの利用月を全て入力します。「令和7年1月～3月」など担当者に伝わるよう入力してください。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314325</xdr:colOff>
      <xdr:row>1</xdr:row>
      <xdr:rowOff>55245</xdr:rowOff>
    </xdr:from>
    <xdr:to>
      <xdr:col>13</xdr:col>
      <xdr:colOff>1066800</xdr:colOff>
      <xdr:row>2</xdr:row>
      <xdr:rowOff>219075</xdr:rowOff>
    </xdr:to>
    <xdr:sp macro="" textlink="">
      <xdr:nvSpPr>
        <xdr:cNvPr id="2" name="図形 1">
          <a:extLst>
            <a:ext uri="{FF2B5EF4-FFF2-40B4-BE49-F238E27FC236}">
              <a16:creationId xmlns:a16="http://schemas.microsoft.com/office/drawing/2014/main" id="{00000000-0008-0000-0400-000002000000}"/>
            </a:ext>
          </a:extLst>
        </xdr:cNvPr>
        <xdr:cNvSpPr/>
      </xdr:nvSpPr>
      <xdr:spPr>
        <a:xfrm>
          <a:off x="2543175" y="312420"/>
          <a:ext cx="7439025" cy="421005"/>
        </a:xfrm>
        <a:prstGeom prst="roundRect">
          <a:avLst/>
        </a:prstGeom>
        <a:solidFill>
          <a:srgbClr val="FFFFBE"/>
        </a:solidFill>
        <a:ln w="1905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anchor="ctr"/>
        <a:lstStyle/>
        <a:p>
          <a:r>
            <a:rPr kumimoji="1" lang="ja-JP" altLang="en-US" sz="1000">
              <a:solidFill>
                <a:sysClr val="windowText" lastClr="000000"/>
              </a:solidFill>
              <a:latin typeface="BIZ UDPゴシック"/>
              <a:ea typeface="BIZ UDPゴシック"/>
            </a:rPr>
            <a:t>入力フォームを編集することで実績報告書及び請求書を一括して作成できますが、完成した書類を確認してから提出してください。</a:t>
          </a:r>
        </a:p>
        <a:p>
          <a:r>
            <a:rPr kumimoji="1" lang="ja-JP" altLang="en-US" sz="1000">
              <a:solidFill>
                <a:sysClr val="windowText" lastClr="000000"/>
              </a:solidFill>
              <a:latin typeface="BIZ UDPゴシック"/>
              <a:ea typeface="BIZ UDPゴシック"/>
            </a:rPr>
            <a:t>不具合がありましたら、渋川市中央地域包括支援センターに報告していただき、別途単独で公開している各様式を使用ください。</a:t>
          </a:r>
        </a:p>
      </xdr:txBody>
    </xdr:sp>
    <xdr:clientData/>
  </xdr:twoCellAnchor>
  <xdr:twoCellAnchor>
    <xdr:from>
      <xdr:col>13</xdr:col>
      <xdr:colOff>305435</xdr:colOff>
      <xdr:row>0</xdr:row>
      <xdr:rowOff>0</xdr:rowOff>
    </xdr:from>
    <xdr:to>
      <xdr:col>14</xdr:col>
      <xdr:colOff>342265</xdr:colOff>
      <xdr:row>1</xdr:row>
      <xdr:rowOff>149225</xdr:rowOff>
    </xdr:to>
    <xdr:sp macro="" textlink="">
      <xdr:nvSpPr>
        <xdr:cNvPr id="3" name="図形 2">
          <a:extLst>
            <a:ext uri="{FF2B5EF4-FFF2-40B4-BE49-F238E27FC236}">
              <a16:creationId xmlns:a16="http://schemas.microsoft.com/office/drawing/2014/main" id="{00000000-0008-0000-0400-000003000000}"/>
            </a:ext>
          </a:extLst>
        </xdr:cNvPr>
        <xdr:cNvSpPr/>
      </xdr:nvSpPr>
      <xdr:spPr>
        <a:xfrm>
          <a:off x="9220835" y="0"/>
          <a:ext cx="1103630" cy="406400"/>
        </a:xfrm>
        <a:prstGeom prst="roundRect">
          <a:avLst/>
        </a:prstGeom>
        <a:solidFill>
          <a:srgbClr val="FF00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anchor="ctr"/>
        <a:lstStyle/>
        <a:p>
          <a:pPr algn="ctr"/>
          <a:r>
            <a:rPr kumimoji="1" lang="ja-JP" altLang="en-US" sz="2000">
              <a:latin typeface="BIZ UDゴシック"/>
              <a:ea typeface="BIZ UDゴシック"/>
            </a:rPr>
            <a:t>記入例</a:t>
          </a:r>
        </a:p>
      </xdr:txBody>
    </xdr:sp>
    <xdr:clientData/>
  </xdr:twoCellAnchor>
  <xdr:twoCellAnchor>
    <xdr:from>
      <xdr:col>0</xdr:col>
      <xdr:colOff>39370</xdr:colOff>
      <xdr:row>5</xdr:row>
      <xdr:rowOff>247015</xdr:rowOff>
    </xdr:from>
    <xdr:to>
      <xdr:col>4</xdr:col>
      <xdr:colOff>38100</xdr:colOff>
      <xdr:row>8</xdr:row>
      <xdr:rowOff>226695</xdr:rowOff>
    </xdr:to>
    <xdr:sp macro="" textlink="">
      <xdr:nvSpPr>
        <xdr:cNvPr id="4" name="図形 3">
          <a:extLst>
            <a:ext uri="{FF2B5EF4-FFF2-40B4-BE49-F238E27FC236}">
              <a16:creationId xmlns:a16="http://schemas.microsoft.com/office/drawing/2014/main" id="{00000000-0008-0000-0400-000004000000}"/>
            </a:ext>
          </a:extLst>
        </xdr:cNvPr>
        <xdr:cNvSpPr/>
      </xdr:nvSpPr>
      <xdr:spPr>
        <a:xfrm>
          <a:off x="39370" y="1590040"/>
          <a:ext cx="1903730" cy="808355"/>
        </a:xfrm>
        <a:prstGeom prst="wedgeRoundRectCallout">
          <a:avLst>
            <a:gd name="adj1" fmla="val 62537"/>
            <a:gd name="adj2" fmla="val -75873"/>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リストから選択します。</a:t>
          </a:r>
        </a:p>
        <a:p>
          <a:r>
            <a:rPr kumimoji="1" lang="ja-JP" altLang="en-US" sz="1000">
              <a:solidFill>
                <a:sysClr val="windowText" lastClr="000000"/>
              </a:solidFill>
              <a:latin typeface="BIZ UDゴシック"/>
              <a:ea typeface="BIZ UDゴシック"/>
            </a:rPr>
            <a:t>右表の請求先一覧を編集するとリストが変更されます。</a:t>
          </a:r>
        </a:p>
      </xdr:txBody>
    </xdr:sp>
    <xdr:clientData/>
  </xdr:twoCellAnchor>
  <xdr:twoCellAnchor>
    <xdr:from>
      <xdr:col>0</xdr:col>
      <xdr:colOff>40005</xdr:colOff>
      <xdr:row>10</xdr:row>
      <xdr:rowOff>271780</xdr:rowOff>
    </xdr:from>
    <xdr:to>
      <xdr:col>4</xdr:col>
      <xdr:colOff>38100</xdr:colOff>
      <xdr:row>13</xdr:row>
      <xdr:rowOff>251460</xdr:rowOff>
    </xdr:to>
    <xdr:sp macro="" textlink="">
      <xdr:nvSpPr>
        <xdr:cNvPr id="5" name="図形 5">
          <a:extLst>
            <a:ext uri="{FF2B5EF4-FFF2-40B4-BE49-F238E27FC236}">
              <a16:creationId xmlns:a16="http://schemas.microsoft.com/office/drawing/2014/main" id="{00000000-0008-0000-0400-000005000000}"/>
            </a:ext>
          </a:extLst>
        </xdr:cNvPr>
        <xdr:cNvSpPr/>
      </xdr:nvSpPr>
      <xdr:spPr>
        <a:xfrm>
          <a:off x="40005" y="2995930"/>
          <a:ext cx="1903095" cy="808355"/>
        </a:xfrm>
        <a:prstGeom prst="wedgeRoundRectCallout">
          <a:avLst>
            <a:gd name="adj1" fmla="val 59791"/>
            <a:gd name="adj2" fmla="val 2540"/>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郵便番号、電話番号及び口座番号は、全角で入力するとバランスが良くなります。</a:t>
          </a:r>
        </a:p>
      </xdr:txBody>
    </xdr:sp>
    <xdr:clientData/>
  </xdr:twoCellAnchor>
  <xdr:twoCellAnchor>
    <xdr:from>
      <xdr:col>7</xdr:col>
      <xdr:colOff>389255</xdr:colOff>
      <xdr:row>30</xdr:row>
      <xdr:rowOff>257810</xdr:rowOff>
    </xdr:from>
    <xdr:to>
      <xdr:col>9</xdr:col>
      <xdr:colOff>662940</xdr:colOff>
      <xdr:row>33</xdr:row>
      <xdr:rowOff>264160</xdr:rowOff>
    </xdr:to>
    <xdr:sp macro="" textlink="">
      <xdr:nvSpPr>
        <xdr:cNvPr id="6" name="図形 6">
          <a:extLst>
            <a:ext uri="{FF2B5EF4-FFF2-40B4-BE49-F238E27FC236}">
              <a16:creationId xmlns:a16="http://schemas.microsoft.com/office/drawing/2014/main" id="{00000000-0008-0000-0400-000006000000}"/>
            </a:ext>
          </a:extLst>
        </xdr:cNvPr>
        <xdr:cNvSpPr/>
      </xdr:nvSpPr>
      <xdr:spPr>
        <a:xfrm>
          <a:off x="4465955" y="8392160"/>
          <a:ext cx="1969135" cy="482600"/>
        </a:xfrm>
        <a:prstGeom prst="wedgeRoundRectCallout">
          <a:avLst>
            <a:gd name="adj1" fmla="val -57197"/>
            <a:gd name="adj2" fmla="val -54396"/>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説明がありますが、請求月の前月を</a:t>
          </a:r>
          <a:r>
            <a:rPr kumimoji="1" lang="ja-JP" altLang="en-US" sz="1000">
              <a:solidFill>
                <a:srgbClr val="FF0000"/>
              </a:solidFill>
              <a:latin typeface="BIZ UDゴシック"/>
              <a:ea typeface="BIZ UDゴシック"/>
            </a:rPr>
            <a:t>必ず</a:t>
          </a:r>
          <a:r>
            <a:rPr kumimoji="1" lang="ja-JP" altLang="en-US" sz="1000">
              <a:solidFill>
                <a:sysClr val="windowText" lastClr="000000"/>
              </a:solidFill>
              <a:latin typeface="BIZ UDゴシック"/>
              <a:ea typeface="BIZ UDゴシック"/>
            </a:rPr>
            <a:t>入力します。</a:t>
          </a:r>
        </a:p>
      </xdr:txBody>
    </xdr:sp>
    <xdr:clientData/>
  </xdr:twoCellAnchor>
  <xdr:twoCellAnchor>
    <xdr:from>
      <xdr:col>12</xdr:col>
      <xdr:colOff>892175</xdr:colOff>
      <xdr:row>36</xdr:row>
      <xdr:rowOff>97790</xdr:rowOff>
    </xdr:from>
    <xdr:to>
      <xdr:col>14</xdr:col>
      <xdr:colOff>252730</xdr:colOff>
      <xdr:row>37</xdr:row>
      <xdr:rowOff>217170</xdr:rowOff>
    </xdr:to>
    <xdr:sp macro="" textlink="">
      <xdr:nvSpPr>
        <xdr:cNvPr id="7" name="図形 7">
          <a:extLst>
            <a:ext uri="{FF2B5EF4-FFF2-40B4-BE49-F238E27FC236}">
              <a16:creationId xmlns:a16="http://schemas.microsoft.com/office/drawing/2014/main" id="{00000000-0008-0000-0400-000007000000}"/>
            </a:ext>
          </a:extLst>
        </xdr:cNvPr>
        <xdr:cNvSpPr/>
      </xdr:nvSpPr>
      <xdr:spPr>
        <a:xfrm>
          <a:off x="8693150" y="9565640"/>
          <a:ext cx="1541780" cy="405130"/>
        </a:xfrm>
        <a:prstGeom prst="wedgeRoundRectCallout">
          <a:avLst>
            <a:gd name="adj1" fmla="val -73827"/>
            <a:gd name="adj2" fmla="val 103387"/>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必ず守ってください。</a:t>
          </a:r>
        </a:p>
      </xdr:txBody>
    </xdr:sp>
    <xdr:clientData/>
  </xdr:twoCellAnchor>
  <xdr:twoCellAnchor>
    <xdr:from>
      <xdr:col>5</xdr:col>
      <xdr:colOff>763270</xdr:colOff>
      <xdr:row>44</xdr:row>
      <xdr:rowOff>238760</xdr:rowOff>
    </xdr:from>
    <xdr:to>
      <xdr:col>7</xdr:col>
      <xdr:colOff>419735</xdr:colOff>
      <xdr:row>47</xdr:row>
      <xdr:rowOff>188595</xdr:rowOff>
    </xdr:to>
    <xdr:sp macro="" textlink="">
      <xdr:nvSpPr>
        <xdr:cNvPr id="8" name="図形 8">
          <a:extLst>
            <a:ext uri="{FF2B5EF4-FFF2-40B4-BE49-F238E27FC236}">
              <a16:creationId xmlns:a16="http://schemas.microsoft.com/office/drawing/2014/main" id="{00000000-0008-0000-0400-000008000000}"/>
            </a:ext>
          </a:extLst>
        </xdr:cNvPr>
        <xdr:cNvSpPr/>
      </xdr:nvSpPr>
      <xdr:spPr>
        <a:xfrm>
          <a:off x="2992120" y="11887835"/>
          <a:ext cx="1504315" cy="835660"/>
        </a:xfrm>
        <a:prstGeom prst="wedgeRoundRectCallout">
          <a:avLst>
            <a:gd name="adj1" fmla="val -54657"/>
            <a:gd name="adj2" fmla="val -88464"/>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リストから１又は２を選択すると予防支援又はｹｱﾏﾈｼﾞﾒﾝﾄが表示されます。</a:t>
          </a:r>
        </a:p>
      </xdr:txBody>
    </xdr:sp>
    <xdr:clientData/>
  </xdr:twoCellAnchor>
  <xdr:twoCellAnchor>
    <xdr:from>
      <xdr:col>12</xdr:col>
      <xdr:colOff>266700</xdr:colOff>
      <xdr:row>43</xdr:row>
      <xdr:rowOff>283845</xdr:rowOff>
    </xdr:from>
    <xdr:to>
      <xdr:col>13</xdr:col>
      <xdr:colOff>655955</xdr:colOff>
      <xdr:row>45</xdr:row>
      <xdr:rowOff>167005</xdr:rowOff>
    </xdr:to>
    <xdr:sp macro="" textlink="">
      <xdr:nvSpPr>
        <xdr:cNvPr id="9" name="図形 9">
          <a:extLst>
            <a:ext uri="{FF2B5EF4-FFF2-40B4-BE49-F238E27FC236}">
              <a16:creationId xmlns:a16="http://schemas.microsoft.com/office/drawing/2014/main" id="{00000000-0008-0000-0400-000009000000}"/>
            </a:ext>
          </a:extLst>
        </xdr:cNvPr>
        <xdr:cNvSpPr/>
      </xdr:nvSpPr>
      <xdr:spPr>
        <a:xfrm>
          <a:off x="8067675" y="11637645"/>
          <a:ext cx="1503680" cy="473710"/>
        </a:xfrm>
        <a:prstGeom prst="wedgeRoundRectCallout">
          <a:avLst>
            <a:gd name="adj1" fmla="val -69007"/>
            <a:gd name="adj2" fmla="val -58762"/>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左記１の入力に基づき計算します。</a:t>
          </a:r>
        </a:p>
      </xdr:txBody>
    </xdr:sp>
    <xdr:clientData/>
  </xdr:twoCellAnchor>
  <xdr:twoCellAnchor>
    <xdr:from>
      <xdr:col>9</xdr:col>
      <xdr:colOff>589915</xdr:colOff>
      <xdr:row>48</xdr:row>
      <xdr:rowOff>269875</xdr:rowOff>
    </xdr:from>
    <xdr:to>
      <xdr:col>12</xdr:col>
      <xdr:colOff>312420</xdr:colOff>
      <xdr:row>50</xdr:row>
      <xdr:rowOff>161925</xdr:rowOff>
    </xdr:to>
    <xdr:sp macro="" textlink="">
      <xdr:nvSpPr>
        <xdr:cNvPr id="10" name="図形 10">
          <a:extLst>
            <a:ext uri="{FF2B5EF4-FFF2-40B4-BE49-F238E27FC236}">
              <a16:creationId xmlns:a16="http://schemas.microsoft.com/office/drawing/2014/main" id="{00000000-0008-0000-0400-00000A000000}"/>
            </a:ext>
          </a:extLst>
        </xdr:cNvPr>
        <xdr:cNvSpPr/>
      </xdr:nvSpPr>
      <xdr:spPr>
        <a:xfrm>
          <a:off x="6362065" y="13100050"/>
          <a:ext cx="1751330" cy="482600"/>
        </a:xfrm>
        <a:prstGeom prst="wedgeRoundRectCallout">
          <a:avLst>
            <a:gd name="adj1" fmla="val 47393"/>
            <a:gd name="adj2" fmla="val -116504"/>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月途中の契約及びサービス開始の場合に入力します。</a:t>
          </a:r>
        </a:p>
      </xdr:txBody>
    </xdr:sp>
    <xdr:clientData/>
  </xdr:twoCellAnchor>
  <xdr:twoCellAnchor>
    <xdr:from>
      <xdr:col>0</xdr:col>
      <xdr:colOff>27940</xdr:colOff>
      <xdr:row>20</xdr:row>
      <xdr:rowOff>162560</xdr:rowOff>
    </xdr:from>
    <xdr:to>
      <xdr:col>4</xdr:col>
      <xdr:colOff>53975</xdr:colOff>
      <xdr:row>21</xdr:row>
      <xdr:rowOff>247015</xdr:rowOff>
    </xdr:to>
    <xdr:sp macro="" textlink="">
      <xdr:nvSpPr>
        <xdr:cNvPr id="11" name="図形 11">
          <a:extLst>
            <a:ext uri="{FF2B5EF4-FFF2-40B4-BE49-F238E27FC236}">
              <a16:creationId xmlns:a16="http://schemas.microsoft.com/office/drawing/2014/main" id="{00000000-0008-0000-0400-00000B000000}"/>
            </a:ext>
          </a:extLst>
        </xdr:cNvPr>
        <xdr:cNvSpPr/>
      </xdr:nvSpPr>
      <xdr:spPr>
        <a:xfrm>
          <a:off x="27940" y="5648960"/>
          <a:ext cx="1931035" cy="360680"/>
        </a:xfrm>
        <a:prstGeom prst="wedgeRoundRectCallout">
          <a:avLst>
            <a:gd name="adj1" fmla="val 54367"/>
            <a:gd name="adj2" fmla="val -110844"/>
            <a:gd name="adj3" fmla="val 16667"/>
          </a:avLst>
        </a:prstGeom>
        <a:solidFill>
          <a:srgbClr val="FFA6A6"/>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anchor="ctr"/>
        <a:lstStyle/>
        <a:p>
          <a:r>
            <a:rPr kumimoji="1" lang="ja-JP" altLang="en-US" sz="1000">
              <a:solidFill>
                <a:sysClr val="windowText" lastClr="000000"/>
              </a:solidFill>
              <a:latin typeface="BIZ UDゴシック"/>
              <a:ea typeface="BIZ UDゴシック"/>
            </a:rPr>
            <a:t>リストから選択します。</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K220"/>
  <sheetViews>
    <sheetView tabSelected="1" view="pageBreakPreview" topLeftCell="H1" zoomScaleSheetLayoutView="100" workbookViewId="0">
      <selection activeCell="AG14" sqref="AG14"/>
    </sheetView>
  </sheetViews>
  <sheetFormatPr defaultRowHeight="22.5" customHeight="1" x14ac:dyDescent="0.15"/>
  <cols>
    <col min="1" max="2" width="7" customWidth="1"/>
    <col min="3" max="3" width="4.375" hidden="1" customWidth="1"/>
    <col min="4" max="4" width="6.625" customWidth="1"/>
    <col min="5" max="5" width="4.25" customWidth="1"/>
    <col min="6" max="6" width="10.875" customWidth="1"/>
    <col min="7" max="8" width="13.375" customWidth="1"/>
    <col min="9" max="12" width="8.875" customWidth="1"/>
    <col min="13" max="13" width="14.625" customWidth="1"/>
    <col min="14" max="14" width="14" bestFit="1" customWidth="1"/>
    <col min="15" max="15" width="4.625" style="1" bestFit="1" customWidth="1"/>
    <col min="16" max="16" width="4.625" style="1" hidden="1" bestFit="1" customWidth="1"/>
    <col min="17" max="20" width="8.75" style="1" hidden="1" customWidth="1"/>
    <col min="21" max="21" width="7.625" style="1" hidden="1" bestFit="1" customWidth="1"/>
    <col min="22" max="22" width="11.75" style="1" hidden="1" customWidth="1"/>
    <col min="23" max="23" width="11.75" hidden="1" customWidth="1"/>
    <col min="24" max="24" width="11.75" hidden="1" bestFit="1" customWidth="1"/>
    <col min="25" max="32" width="14.25" hidden="1" customWidth="1"/>
    <col min="33" max="33" width="29.625" bestFit="1" customWidth="1"/>
    <col min="34" max="34" width="18.75" bestFit="1" customWidth="1"/>
    <col min="35" max="35" width="11.5" bestFit="1" customWidth="1"/>
    <col min="36" max="36" width="13.375" bestFit="1" customWidth="1"/>
    <col min="37" max="37" width="14.25" hidden="1" customWidth="1"/>
    <col min="38" max="16383" width="14.25" customWidth="1"/>
  </cols>
  <sheetData>
    <row r="1" spans="1:37" ht="20.25" customHeight="1" x14ac:dyDescent="0.15">
      <c r="A1" s="204" t="s">
        <v>52</v>
      </c>
      <c r="B1" s="204"/>
      <c r="C1" s="204"/>
      <c r="D1" s="204"/>
      <c r="E1" s="204"/>
      <c r="F1" s="204"/>
      <c r="G1" s="204"/>
      <c r="H1" s="204"/>
      <c r="I1" s="204"/>
      <c r="J1" s="204"/>
      <c r="K1" s="204"/>
      <c r="L1" s="204"/>
      <c r="M1" s="204"/>
      <c r="N1" s="204"/>
    </row>
    <row r="2" spans="1:37" ht="20.25" customHeight="1" x14ac:dyDescent="0.15">
      <c r="A2" s="2"/>
      <c r="B2" s="2"/>
      <c r="C2" s="2"/>
      <c r="D2" s="2"/>
      <c r="E2" s="2"/>
      <c r="F2" s="2"/>
      <c r="G2" s="2"/>
      <c r="H2" s="2"/>
      <c r="I2" s="2"/>
      <c r="J2" s="2"/>
      <c r="K2" s="2"/>
      <c r="L2" s="2"/>
      <c r="M2" s="2"/>
      <c r="N2" s="2"/>
      <c r="AG2" s="30" t="s">
        <v>169</v>
      </c>
    </row>
    <row r="3" spans="1:37" ht="21.75" customHeight="1" x14ac:dyDescent="0.15">
      <c r="A3" t="s">
        <v>60</v>
      </c>
      <c r="AG3" s="31" t="s">
        <v>145</v>
      </c>
      <c r="AH3" s="31" t="s">
        <v>146</v>
      </c>
      <c r="AI3" s="31" t="s">
        <v>160</v>
      </c>
      <c r="AJ3" s="35" t="s">
        <v>62</v>
      </c>
      <c r="AK3" s="36" t="s">
        <v>2</v>
      </c>
    </row>
    <row r="4" spans="1:37" ht="21.75" customHeight="1" x14ac:dyDescent="0.15">
      <c r="A4" s="138" t="s">
        <v>119</v>
      </c>
      <c r="B4" s="138"/>
      <c r="C4" s="138"/>
      <c r="D4" s="138"/>
      <c r="E4" s="138"/>
      <c r="F4" s="138"/>
      <c r="G4" s="138" t="s">
        <v>117</v>
      </c>
      <c r="H4" s="138"/>
      <c r="I4" s="138" t="s">
        <v>134</v>
      </c>
      <c r="J4" s="138"/>
      <c r="K4" s="138"/>
      <c r="L4" s="138"/>
      <c r="M4" s="138"/>
      <c r="N4" s="3" t="s">
        <v>142</v>
      </c>
      <c r="AG4" s="32" t="s">
        <v>147</v>
      </c>
      <c r="AH4" s="33"/>
      <c r="AI4" s="31" t="s">
        <v>166</v>
      </c>
      <c r="AJ4" s="510" t="s">
        <v>205</v>
      </c>
      <c r="AK4" s="36" t="str">
        <f t="shared" ref="AK4:AK11" si="0">AI4&amp;"　"&amp;AJ4</f>
        <v>渋川市長　星名　建市</v>
      </c>
    </row>
    <row r="5" spans="1:37" ht="21.75" customHeight="1" x14ac:dyDescent="0.15">
      <c r="A5" s="109" t="s">
        <v>35</v>
      </c>
      <c r="B5" s="110"/>
      <c r="C5" s="110"/>
      <c r="D5" s="111"/>
      <c r="E5" s="141" t="s">
        <v>106</v>
      </c>
      <c r="F5" s="141"/>
      <c r="G5" s="142"/>
      <c r="H5" s="143"/>
      <c r="I5" s="205" t="s">
        <v>200</v>
      </c>
      <c r="J5" s="205"/>
      <c r="K5" s="205"/>
      <c r="L5" s="205"/>
      <c r="M5" s="205"/>
      <c r="N5" s="158" t="s">
        <v>138</v>
      </c>
      <c r="AG5" s="32" t="s">
        <v>70</v>
      </c>
      <c r="AH5" s="34" t="s">
        <v>154</v>
      </c>
      <c r="AI5" s="31" t="s">
        <v>29</v>
      </c>
      <c r="AJ5" s="31" t="s">
        <v>9</v>
      </c>
      <c r="AK5" s="36" t="str">
        <f t="shared" si="0"/>
        <v>理事長　阿久澤　昹</v>
      </c>
    </row>
    <row r="6" spans="1:37" ht="21.75" customHeight="1" x14ac:dyDescent="0.15">
      <c r="A6" s="115"/>
      <c r="B6" s="116"/>
      <c r="C6" s="116"/>
      <c r="D6" s="117"/>
      <c r="E6" s="141" t="s">
        <v>69</v>
      </c>
      <c r="F6" s="141"/>
      <c r="G6" s="142"/>
      <c r="H6" s="143"/>
      <c r="I6" s="140" t="s">
        <v>47</v>
      </c>
      <c r="J6" s="140"/>
      <c r="K6" s="140"/>
      <c r="L6" s="140"/>
      <c r="M6" s="140"/>
      <c r="N6" s="159"/>
      <c r="AG6" s="32" t="s">
        <v>124</v>
      </c>
      <c r="AH6" s="34" t="s">
        <v>143</v>
      </c>
      <c r="AI6" s="31" t="s">
        <v>29</v>
      </c>
      <c r="AJ6" s="31" t="s">
        <v>161</v>
      </c>
      <c r="AK6" s="36" t="str">
        <f t="shared" si="0"/>
        <v>理事長　木暮　　武</v>
      </c>
    </row>
    <row r="7" spans="1:37" ht="21.75" customHeight="1" x14ac:dyDescent="0.15">
      <c r="A7" s="109" t="s">
        <v>30</v>
      </c>
      <c r="B7" s="110"/>
      <c r="C7" s="110"/>
      <c r="D7" s="111"/>
      <c r="E7" s="141" t="s">
        <v>107</v>
      </c>
      <c r="F7" s="141"/>
      <c r="G7" s="142"/>
      <c r="H7" s="143"/>
      <c r="I7" s="160" t="s">
        <v>44</v>
      </c>
      <c r="J7" s="160"/>
      <c r="K7" s="160"/>
      <c r="L7" s="160"/>
      <c r="M7" s="160"/>
      <c r="N7" s="118" t="s">
        <v>139</v>
      </c>
      <c r="AG7" s="32" t="s">
        <v>148</v>
      </c>
      <c r="AH7" s="34" t="s">
        <v>76</v>
      </c>
      <c r="AI7" s="31" t="s">
        <v>29</v>
      </c>
      <c r="AJ7" s="31" t="s">
        <v>162</v>
      </c>
      <c r="AK7" s="36" t="str">
        <f t="shared" si="0"/>
        <v>理事長　眞下　誠治</v>
      </c>
    </row>
    <row r="8" spans="1:37" ht="21.75" customHeight="1" x14ac:dyDescent="0.15">
      <c r="A8" s="112"/>
      <c r="B8" s="113"/>
      <c r="C8" s="113"/>
      <c r="D8" s="114"/>
      <c r="E8" s="141" t="s">
        <v>0</v>
      </c>
      <c r="F8" s="141"/>
      <c r="G8" s="142"/>
      <c r="H8" s="143"/>
      <c r="I8" s="160"/>
      <c r="J8" s="160"/>
      <c r="K8" s="160"/>
      <c r="L8" s="160"/>
      <c r="M8" s="160"/>
      <c r="N8" s="119"/>
      <c r="AG8" s="32" t="s">
        <v>149</v>
      </c>
      <c r="AH8" s="34" t="s">
        <v>155</v>
      </c>
      <c r="AI8" s="31" t="s">
        <v>29</v>
      </c>
      <c r="AJ8" s="31" t="s">
        <v>58</v>
      </c>
      <c r="AK8" s="36" t="str">
        <f t="shared" si="0"/>
        <v>理事長　平形　久弥</v>
      </c>
    </row>
    <row r="9" spans="1:37" ht="21.75" customHeight="1" x14ac:dyDescent="0.15">
      <c r="A9" s="112"/>
      <c r="B9" s="113"/>
      <c r="C9" s="113"/>
      <c r="D9" s="114"/>
      <c r="E9" s="141" t="s">
        <v>98</v>
      </c>
      <c r="F9" s="141"/>
      <c r="G9" s="142"/>
      <c r="H9" s="143"/>
      <c r="I9" s="160"/>
      <c r="J9" s="160"/>
      <c r="K9" s="160"/>
      <c r="L9" s="160"/>
      <c r="M9" s="160"/>
      <c r="N9" s="119"/>
      <c r="AG9" s="32" t="s">
        <v>150</v>
      </c>
      <c r="AH9" s="34" t="s">
        <v>156</v>
      </c>
      <c r="AI9" s="31" t="s">
        <v>29</v>
      </c>
      <c r="AJ9" s="31" t="s">
        <v>20</v>
      </c>
      <c r="AK9" s="36" t="str">
        <f t="shared" si="0"/>
        <v>理事長　石附　正賢</v>
      </c>
    </row>
    <row r="10" spans="1:37" ht="21.75" customHeight="1" x14ac:dyDescent="0.15">
      <c r="A10" s="112"/>
      <c r="B10" s="113"/>
      <c r="C10" s="113"/>
      <c r="D10" s="114"/>
      <c r="E10" s="141" t="s">
        <v>108</v>
      </c>
      <c r="F10" s="141"/>
      <c r="G10" s="142"/>
      <c r="H10" s="143"/>
      <c r="I10" s="160"/>
      <c r="J10" s="160"/>
      <c r="K10" s="160"/>
      <c r="L10" s="160"/>
      <c r="M10" s="160"/>
      <c r="N10" s="119"/>
      <c r="AG10" s="32" t="s">
        <v>151</v>
      </c>
      <c r="AH10" s="34" t="s">
        <v>157</v>
      </c>
      <c r="AI10" s="31" t="s">
        <v>29</v>
      </c>
      <c r="AJ10" s="31" t="s">
        <v>163</v>
      </c>
      <c r="AK10" s="36" t="str">
        <f t="shared" si="0"/>
        <v>理事長　村山　昌暢</v>
      </c>
    </row>
    <row r="11" spans="1:37" ht="21.75" customHeight="1" x14ac:dyDescent="0.15">
      <c r="A11" s="112"/>
      <c r="B11" s="113"/>
      <c r="C11" s="113"/>
      <c r="D11" s="114"/>
      <c r="E11" s="141" t="s">
        <v>8</v>
      </c>
      <c r="F11" s="141"/>
      <c r="G11" s="142"/>
      <c r="H11" s="143"/>
      <c r="I11" s="160"/>
      <c r="J11" s="160"/>
      <c r="K11" s="160"/>
      <c r="L11" s="160"/>
      <c r="M11" s="160"/>
      <c r="N11" s="119"/>
      <c r="AG11" s="32" t="s">
        <v>152</v>
      </c>
      <c r="AH11" s="34" t="s">
        <v>159</v>
      </c>
      <c r="AI11" s="31" t="s">
        <v>29</v>
      </c>
      <c r="AJ11" s="31" t="s">
        <v>164</v>
      </c>
      <c r="AK11" s="36" t="str">
        <f t="shared" si="0"/>
        <v>理事長　都丸　宣彦</v>
      </c>
    </row>
    <row r="12" spans="1:37" ht="21.75" customHeight="1" x14ac:dyDescent="0.15">
      <c r="A12" s="112"/>
      <c r="B12" s="113"/>
      <c r="C12" s="113"/>
      <c r="D12" s="114"/>
      <c r="E12" s="141" t="s">
        <v>110</v>
      </c>
      <c r="F12" s="141"/>
      <c r="G12" s="142"/>
      <c r="H12" s="143"/>
      <c r="I12" s="160" t="s">
        <v>201</v>
      </c>
      <c r="J12" s="160"/>
      <c r="K12" s="160"/>
      <c r="L12" s="160"/>
      <c r="M12" s="160"/>
      <c r="N12" s="119"/>
    </row>
    <row r="13" spans="1:37" ht="21.75" customHeight="1" x14ac:dyDescent="0.15">
      <c r="A13" s="115"/>
      <c r="B13" s="116"/>
      <c r="C13" s="116"/>
      <c r="D13" s="117"/>
      <c r="E13" s="141" t="s">
        <v>91</v>
      </c>
      <c r="F13" s="141"/>
      <c r="G13" s="142"/>
      <c r="H13" s="143"/>
      <c r="I13" s="160"/>
      <c r="J13" s="160"/>
      <c r="K13" s="160"/>
      <c r="L13" s="160"/>
      <c r="M13" s="160"/>
      <c r="N13" s="120"/>
    </row>
    <row r="14" spans="1:37" ht="21.75" customHeight="1" x14ac:dyDescent="0.15">
      <c r="A14" s="153" t="s">
        <v>135</v>
      </c>
      <c r="B14" s="154"/>
      <c r="C14" s="154"/>
      <c r="D14" s="155"/>
      <c r="E14" s="141" t="s">
        <v>136</v>
      </c>
      <c r="F14" s="141"/>
      <c r="G14" s="142"/>
      <c r="H14" s="143"/>
      <c r="I14" s="160" t="s">
        <v>144</v>
      </c>
      <c r="J14" s="160"/>
      <c r="K14" s="160"/>
      <c r="L14" s="160"/>
      <c r="M14" s="160"/>
      <c r="N14" s="158" t="s">
        <v>139</v>
      </c>
    </row>
    <row r="15" spans="1:37" ht="21.75" customHeight="1" x14ac:dyDescent="0.15">
      <c r="A15" s="161"/>
      <c r="B15" s="162"/>
      <c r="C15" s="162"/>
      <c r="D15" s="163"/>
      <c r="E15" s="141" t="s">
        <v>105</v>
      </c>
      <c r="F15" s="141"/>
      <c r="G15" s="142"/>
      <c r="H15" s="143"/>
      <c r="I15" s="160"/>
      <c r="J15" s="160"/>
      <c r="K15" s="160"/>
      <c r="L15" s="160"/>
      <c r="M15" s="160"/>
      <c r="N15" s="167"/>
    </row>
    <row r="16" spans="1:37" ht="21.75" customHeight="1" x14ac:dyDescent="0.15">
      <c r="A16" s="161"/>
      <c r="B16" s="162"/>
      <c r="C16" s="162"/>
      <c r="D16" s="163"/>
      <c r="E16" s="141" t="s">
        <v>137</v>
      </c>
      <c r="F16" s="141"/>
      <c r="G16" s="142"/>
      <c r="H16" s="143"/>
      <c r="I16" s="160"/>
      <c r="J16" s="160"/>
      <c r="K16" s="160"/>
      <c r="L16" s="160"/>
      <c r="M16" s="160"/>
      <c r="N16" s="167"/>
    </row>
    <row r="17" spans="1:32" ht="21.75" customHeight="1" x14ac:dyDescent="0.15">
      <c r="A17" s="164"/>
      <c r="B17" s="165"/>
      <c r="C17" s="165"/>
      <c r="D17" s="166"/>
      <c r="E17" s="141" t="s">
        <v>105</v>
      </c>
      <c r="F17" s="141"/>
      <c r="G17" s="142"/>
      <c r="H17" s="143"/>
      <c r="I17" s="160"/>
      <c r="J17" s="160"/>
      <c r="K17" s="160"/>
      <c r="L17" s="160"/>
      <c r="M17" s="160"/>
      <c r="N17" s="159"/>
    </row>
    <row r="18" spans="1:32" ht="21.75" customHeight="1" x14ac:dyDescent="0.15">
      <c r="A18" s="109" t="s">
        <v>112</v>
      </c>
      <c r="B18" s="110"/>
      <c r="C18" s="110"/>
      <c r="D18" s="111"/>
      <c r="E18" s="141" t="s">
        <v>113</v>
      </c>
      <c r="F18" s="141"/>
      <c r="G18" s="142"/>
      <c r="H18" s="143"/>
      <c r="I18" s="160" t="s">
        <v>165</v>
      </c>
      <c r="J18" s="160"/>
      <c r="K18" s="160"/>
      <c r="L18" s="160"/>
      <c r="M18" s="160"/>
      <c r="N18" s="168" t="s">
        <v>140</v>
      </c>
    </row>
    <row r="19" spans="1:32" ht="21.75" customHeight="1" x14ac:dyDescent="0.15">
      <c r="A19" s="112"/>
      <c r="B19" s="113"/>
      <c r="C19" s="113"/>
      <c r="D19" s="114"/>
      <c r="E19" s="141" t="s">
        <v>114</v>
      </c>
      <c r="F19" s="141"/>
      <c r="G19" s="142"/>
      <c r="H19" s="143"/>
      <c r="I19" s="160"/>
      <c r="J19" s="160"/>
      <c r="K19" s="160"/>
      <c r="L19" s="160"/>
      <c r="M19" s="160"/>
      <c r="N19" s="167"/>
    </row>
    <row r="20" spans="1:32" ht="21.75" customHeight="1" x14ac:dyDescent="0.15">
      <c r="A20" s="112"/>
      <c r="B20" s="113"/>
      <c r="C20" s="113"/>
      <c r="D20" s="114"/>
      <c r="E20" s="141" t="s">
        <v>115</v>
      </c>
      <c r="F20" s="141"/>
      <c r="G20" s="142"/>
      <c r="H20" s="143"/>
      <c r="I20" s="160"/>
      <c r="J20" s="160"/>
      <c r="K20" s="160"/>
      <c r="L20" s="160"/>
      <c r="M20" s="160"/>
      <c r="N20" s="167"/>
    </row>
    <row r="21" spans="1:32" ht="21.75" customHeight="1" x14ac:dyDescent="0.15">
      <c r="A21" s="112"/>
      <c r="B21" s="113"/>
      <c r="C21" s="113"/>
      <c r="D21" s="114"/>
      <c r="E21" s="141" t="s">
        <v>26</v>
      </c>
      <c r="F21" s="141"/>
      <c r="G21" s="144"/>
      <c r="H21" s="145"/>
      <c r="I21" s="160"/>
      <c r="J21" s="160"/>
      <c r="K21" s="160"/>
      <c r="L21" s="160"/>
      <c r="M21" s="160"/>
      <c r="N21" s="167"/>
    </row>
    <row r="22" spans="1:32" ht="21.75" customHeight="1" x14ac:dyDescent="0.15">
      <c r="A22" s="112"/>
      <c r="B22" s="113"/>
      <c r="C22" s="113"/>
      <c r="D22" s="114"/>
      <c r="E22" s="141" t="s">
        <v>92</v>
      </c>
      <c r="F22" s="141"/>
      <c r="G22" s="142"/>
      <c r="H22" s="143"/>
      <c r="I22" s="160"/>
      <c r="J22" s="160"/>
      <c r="K22" s="160"/>
      <c r="L22" s="160"/>
      <c r="M22" s="160"/>
      <c r="N22" s="167"/>
    </row>
    <row r="23" spans="1:32" ht="21.75" customHeight="1" x14ac:dyDescent="0.15">
      <c r="A23" s="115"/>
      <c r="B23" s="116"/>
      <c r="C23" s="116"/>
      <c r="D23" s="117"/>
      <c r="E23" s="141" t="s">
        <v>116</v>
      </c>
      <c r="F23" s="141"/>
      <c r="G23" s="142"/>
      <c r="H23" s="143"/>
      <c r="I23" s="160"/>
      <c r="J23" s="160"/>
      <c r="K23" s="160"/>
      <c r="L23" s="160"/>
      <c r="M23" s="160"/>
      <c r="N23" s="159"/>
    </row>
    <row r="24" spans="1:32" ht="21.75" customHeight="1" x14ac:dyDescent="0.15">
      <c r="A24" s="153" t="s">
        <v>111</v>
      </c>
      <c r="B24" s="154"/>
      <c r="C24" s="154"/>
      <c r="D24" s="155"/>
      <c r="E24" s="141" t="s">
        <v>45</v>
      </c>
      <c r="F24" s="141"/>
      <c r="G24" s="156">
        <v>4512</v>
      </c>
      <c r="H24" s="157"/>
      <c r="I24" s="140" t="s">
        <v>25</v>
      </c>
      <c r="J24" s="140"/>
      <c r="K24" s="140"/>
      <c r="L24" s="140"/>
      <c r="M24" s="140"/>
      <c r="N24" s="158" t="s">
        <v>139</v>
      </c>
    </row>
    <row r="25" spans="1:32" ht="21.75" customHeight="1" x14ac:dyDescent="0.15">
      <c r="A25" s="198" t="s">
        <v>38</v>
      </c>
      <c r="B25" s="199"/>
      <c r="C25" s="199"/>
      <c r="D25" s="200"/>
      <c r="E25" s="141" t="s">
        <v>27</v>
      </c>
      <c r="F25" s="141"/>
      <c r="G25" s="156">
        <v>3063</v>
      </c>
      <c r="H25" s="157"/>
      <c r="I25" s="140"/>
      <c r="J25" s="140"/>
      <c r="K25" s="140"/>
      <c r="L25" s="140"/>
      <c r="M25" s="140"/>
      <c r="N25" s="167"/>
    </row>
    <row r="26" spans="1:32" ht="21.75" customHeight="1" x14ac:dyDescent="0.15">
      <c r="A26" s="201"/>
      <c r="B26" s="202"/>
      <c r="C26" s="202"/>
      <c r="D26" s="203"/>
      <c r="E26" s="141" t="s">
        <v>17</v>
      </c>
      <c r="F26" s="141"/>
      <c r="G26" s="156">
        <v>3063</v>
      </c>
      <c r="H26" s="157"/>
      <c r="I26" s="140"/>
      <c r="J26" s="140"/>
      <c r="K26" s="140"/>
      <c r="L26" s="140"/>
      <c r="M26" s="140"/>
      <c r="N26" s="159"/>
      <c r="V26" s="16" t="s">
        <v>177</v>
      </c>
    </row>
    <row r="27" spans="1:32" ht="15" customHeight="1" x14ac:dyDescent="0.15">
      <c r="A27" s="4"/>
      <c r="B27" s="4"/>
      <c r="C27" s="4"/>
      <c r="D27" s="4"/>
      <c r="E27" s="1"/>
      <c r="F27" s="1"/>
      <c r="N27" s="13"/>
      <c r="V27" s="121" t="s">
        <v>15</v>
      </c>
      <c r="W27" s="121"/>
      <c r="X27" s="121"/>
      <c r="Y27" s="121"/>
      <c r="Z27" s="5" t="s">
        <v>120</v>
      </c>
      <c r="AA27" s="5" t="s">
        <v>45</v>
      </c>
      <c r="AB27" s="5" t="s">
        <v>27</v>
      </c>
      <c r="AC27" s="5" t="s">
        <v>17</v>
      </c>
      <c r="AD27" s="5" t="s">
        <v>103</v>
      </c>
      <c r="AE27" s="5" t="s">
        <v>104</v>
      </c>
      <c r="AF27" s="5" t="s">
        <v>97</v>
      </c>
    </row>
    <row r="28" spans="1:32" ht="21" customHeight="1" x14ac:dyDescent="0.15">
      <c r="A28" t="s">
        <v>182</v>
      </c>
      <c r="V28" s="169" t="s">
        <v>99</v>
      </c>
      <c r="W28" s="169"/>
      <c r="X28" s="169"/>
      <c r="Y28" s="169"/>
      <c r="Z28" s="10" t="str">
        <f>I30</f>
        <v/>
      </c>
      <c r="AA28" s="5">
        <f>SUMIFS(I44:I143,$D$44:$D$143,$Z$28,$F$44:$F$143,"予防支援")</f>
        <v>0</v>
      </c>
      <c r="AB28" s="5">
        <f>SUMIFS(J44:J143,$D$44:$D$143,$Z$28,$F$44:$F$143,"予防支援")</f>
        <v>0</v>
      </c>
      <c r="AC28" s="5">
        <f>SUMIFS(K44:K143,$D$44:$D$143,$Z$28,$F$44:$F$143,"予防支援")</f>
        <v>0</v>
      </c>
      <c r="AD28" s="26">
        <f>$I$43*AA28+$J$43*AB28+$K$43*AC28</f>
        <v>0</v>
      </c>
      <c r="AE28" s="170">
        <f>SUM(AD28:AD29)</f>
        <v>0</v>
      </c>
      <c r="AF28" s="170">
        <f>SUM(AE28:AE31)</f>
        <v>0</v>
      </c>
    </row>
    <row r="29" spans="1:32" ht="21" customHeight="1" x14ac:dyDescent="0.15">
      <c r="A29" s="138" t="s">
        <v>119</v>
      </c>
      <c r="B29" s="138"/>
      <c r="C29" s="138"/>
      <c r="D29" s="138"/>
      <c r="E29" s="138"/>
      <c r="F29" s="138"/>
      <c r="G29" s="138" t="s">
        <v>117</v>
      </c>
      <c r="H29" s="138"/>
      <c r="I29" s="138" t="s">
        <v>184</v>
      </c>
      <c r="J29" s="138"/>
      <c r="K29" s="138"/>
      <c r="L29" s="193" t="s">
        <v>176</v>
      </c>
      <c r="M29" s="194"/>
      <c r="N29" s="195"/>
      <c r="V29" s="169"/>
      <c r="W29" s="169"/>
      <c r="X29" s="169"/>
      <c r="Y29" s="169"/>
      <c r="Z29" s="5" t="s">
        <v>171</v>
      </c>
      <c r="AA29" s="5">
        <f>SUMIFS(I44:I143,$D$44:$D$143,"&lt;&gt;"&amp;$Z$28,$F$44:$F$143,"予防支援")</f>
        <v>0</v>
      </c>
      <c r="AB29" s="5">
        <f>SUMIFS(J44:J143,$D$44:$D$143,"&lt;&gt;"&amp;$Z$28,$F$44:$F$143,"予防支援")</f>
        <v>0</v>
      </c>
      <c r="AC29" s="5">
        <f>SUMIFS(K44:K143,$D$44:$D$143,"&lt;&gt;"&amp;$Z$28,$F$44:$F$143,"予防支援")</f>
        <v>0</v>
      </c>
      <c r="AD29" s="26">
        <f>$I$43*AA29+$J$43*AB29+$K$43*AC29</f>
        <v>0</v>
      </c>
      <c r="AE29" s="170"/>
      <c r="AF29" s="170"/>
    </row>
    <row r="30" spans="1:32" ht="21" customHeight="1" x14ac:dyDescent="0.15">
      <c r="A30" s="109" t="s">
        <v>185</v>
      </c>
      <c r="B30" s="110"/>
      <c r="C30" s="110"/>
      <c r="D30" s="111"/>
      <c r="E30" s="174" t="s">
        <v>183</v>
      </c>
      <c r="F30" s="175"/>
      <c r="G30" s="176"/>
      <c r="H30" s="177"/>
      <c r="I30" s="171" t="str">
        <f>IF(G30="","",DATE(G30,G31,G32))</f>
        <v/>
      </c>
      <c r="J30" s="171"/>
      <c r="K30" s="171"/>
      <c r="L30" s="172" t="s">
        <v>46</v>
      </c>
      <c r="M30" s="173"/>
      <c r="N30" s="173"/>
      <c r="V30" s="169" t="s">
        <v>175</v>
      </c>
      <c r="W30" s="169"/>
      <c r="X30" s="169"/>
      <c r="Y30" s="169"/>
      <c r="Z30" s="10" t="str">
        <f>I30</f>
        <v/>
      </c>
      <c r="AA30" s="5">
        <f>SUMIFS(I44:I143,$D$44:$D$143,$Z$28,$F$44:$F$143,"ｹｱﾏﾈｼﾞﾒﾝﾄ")</f>
        <v>0</v>
      </c>
      <c r="AB30" s="5">
        <f>SUMIFS(J44:J143,$D$44:$D$143,$Z$28,$F$44:$F$143,"ｹｱﾏﾈｼﾞﾒﾝﾄ")</f>
        <v>0</v>
      </c>
      <c r="AC30" s="5">
        <f>SUMIFS(K44:K143,$D$44:$D$143,$Z$28,$F$44:$F$143,"ｹｱﾏﾈｼﾞﾒﾝﾄ")</f>
        <v>0</v>
      </c>
      <c r="AD30" s="26">
        <f>$I$43*AA30+$J$43*AB30+$K$43*AC30</f>
        <v>0</v>
      </c>
      <c r="AE30" s="170">
        <f>SUM(AD30:AD31)</f>
        <v>0</v>
      </c>
      <c r="AF30" s="170"/>
    </row>
    <row r="31" spans="1:32" ht="22.5" customHeight="1" x14ac:dyDescent="0.15">
      <c r="A31" s="115"/>
      <c r="B31" s="116"/>
      <c r="C31" s="116"/>
      <c r="D31" s="117"/>
      <c r="E31" s="174" t="s">
        <v>40</v>
      </c>
      <c r="F31" s="175"/>
      <c r="G31" s="176"/>
      <c r="H31" s="177"/>
      <c r="I31" s="171"/>
      <c r="J31" s="171"/>
      <c r="K31" s="171"/>
      <c r="L31" s="173"/>
      <c r="M31" s="173"/>
      <c r="N31" s="173"/>
      <c r="V31" s="169"/>
      <c r="W31" s="169"/>
      <c r="X31" s="169"/>
      <c r="Y31" s="169"/>
      <c r="Z31" s="5" t="s">
        <v>171</v>
      </c>
      <c r="AA31" s="5">
        <f>SUMIFS(I44:I143,$D$44:$D$143,"&lt;&gt;"&amp;$Z$28,$F$44:$F$143,"ｹｱﾏﾈｼﾞﾒﾝﾄ")</f>
        <v>0</v>
      </c>
      <c r="AB31" s="5">
        <f>SUMIFS(J44:J143,$D$44:$D$143,"&lt;&gt;"&amp;$Z$28,$F$44:$F$143,"ｹｱﾏﾈｼﾞﾒﾝﾄ")</f>
        <v>0</v>
      </c>
      <c r="AC31" s="5">
        <f>SUMIFS(K44:K143,$D$44:$D$143,"&lt;&gt;"&amp;$Z$28,$F$44:$F$143,"ｹｱﾏﾈｼﾞﾒﾝﾄ")</f>
        <v>0</v>
      </c>
      <c r="AD31" s="26">
        <f>$I$43*AA31+$J$43*AB31+$K$43*AC31</f>
        <v>0</v>
      </c>
      <c r="AE31" s="170"/>
      <c r="AF31" s="170"/>
    </row>
    <row r="32" spans="1:32" ht="22.5" hidden="1" customHeight="1" x14ac:dyDescent="0.15">
      <c r="A32" s="121"/>
      <c r="B32" s="121"/>
      <c r="C32" s="121"/>
      <c r="D32" s="121"/>
      <c r="E32" s="121" t="s">
        <v>173</v>
      </c>
      <c r="F32" s="121"/>
      <c r="G32" s="196">
        <v>1</v>
      </c>
      <c r="H32" s="196"/>
      <c r="I32" s="197"/>
      <c r="J32" s="197"/>
      <c r="K32" s="197"/>
      <c r="L32" s="169"/>
      <c r="M32" s="169"/>
      <c r="N32" s="169"/>
      <c r="V32" s="16"/>
      <c r="W32" s="16"/>
      <c r="X32" s="16"/>
      <c r="Y32" s="16"/>
      <c r="Z32" s="1"/>
      <c r="AA32" s="1"/>
      <c r="AB32" s="1"/>
      <c r="AC32" s="1"/>
      <c r="AD32" s="27"/>
      <c r="AE32" s="27"/>
      <c r="AF32" s="27"/>
    </row>
    <row r="33" spans="1:32" ht="15" customHeight="1" x14ac:dyDescent="0.15">
      <c r="V33" s="21"/>
    </row>
    <row r="34" spans="1:32" ht="22.5" customHeight="1" x14ac:dyDescent="0.15">
      <c r="A34" t="s">
        <v>121</v>
      </c>
      <c r="V34" s="21"/>
    </row>
    <row r="35" spans="1:32" ht="22.5" customHeight="1" x14ac:dyDescent="0.15">
      <c r="A35" s="193" t="s">
        <v>119</v>
      </c>
      <c r="B35" s="194"/>
      <c r="C35" s="194"/>
      <c r="D35" s="194"/>
      <c r="E35" s="195"/>
      <c r="F35" s="138" t="s">
        <v>134</v>
      </c>
      <c r="G35" s="138"/>
      <c r="H35" s="138"/>
      <c r="I35" s="138"/>
      <c r="J35" s="138"/>
      <c r="K35" s="138"/>
      <c r="L35" s="138"/>
      <c r="M35" s="138"/>
      <c r="N35" s="138"/>
      <c r="V35" s="21"/>
    </row>
    <row r="36" spans="1:32" ht="22.5" customHeight="1" x14ac:dyDescent="0.15">
      <c r="A36" s="174" t="s">
        <v>193</v>
      </c>
      <c r="B36" s="178"/>
      <c r="C36" s="178"/>
      <c r="D36" s="178"/>
      <c r="E36" s="175"/>
      <c r="F36" s="179" t="s">
        <v>195</v>
      </c>
      <c r="G36" s="180"/>
      <c r="H36" s="180"/>
      <c r="I36" s="180"/>
      <c r="J36" s="180"/>
      <c r="K36" s="180"/>
      <c r="L36" s="180"/>
      <c r="M36" s="180"/>
      <c r="N36" s="181"/>
      <c r="V36" s="21"/>
    </row>
    <row r="37" spans="1:32" ht="22.5" customHeight="1" x14ac:dyDescent="0.15">
      <c r="A37" s="174" t="s">
        <v>194</v>
      </c>
      <c r="B37" s="178"/>
      <c r="C37" s="178"/>
      <c r="D37" s="178"/>
      <c r="E37" s="175"/>
      <c r="F37" s="182" t="s">
        <v>196</v>
      </c>
      <c r="G37" s="182"/>
      <c r="H37" s="182"/>
      <c r="I37" s="182"/>
      <c r="J37" s="182"/>
      <c r="K37" s="182"/>
      <c r="L37" s="182"/>
      <c r="M37" s="182"/>
      <c r="N37" s="182"/>
      <c r="V37" s="21"/>
    </row>
    <row r="38" spans="1:32" ht="22.5" customHeight="1" x14ac:dyDescent="0.15">
      <c r="A38" s="174" t="s">
        <v>23</v>
      </c>
      <c r="B38" s="178"/>
      <c r="C38" s="178"/>
      <c r="D38" s="178"/>
      <c r="E38" s="175"/>
      <c r="F38" s="183" t="s">
        <v>197</v>
      </c>
      <c r="G38" s="184"/>
      <c r="H38" s="184"/>
      <c r="I38" s="184"/>
      <c r="J38" s="184"/>
      <c r="K38" s="184"/>
      <c r="L38" s="184"/>
      <c r="M38" s="184"/>
      <c r="N38" s="185"/>
      <c r="V38" s="21"/>
    </row>
    <row r="39" spans="1:32" ht="22.5" customHeight="1" x14ac:dyDescent="0.15">
      <c r="A39" s="186" t="s">
        <v>192</v>
      </c>
      <c r="B39" s="186"/>
      <c r="C39" s="186"/>
      <c r="D39" s="186"/>
      <c r="E39" s="186"/>
      <c r="F39" s="187" t="s">
        <v>109</v>
      </c>
      <c r="G39" s="187"/>
      <c r="H39" s="187"/>
      <c r="I39" s="187"/>
      <c r="J39" s="187"/>
      <c r="K39" s="187"/>
      <c r="L39" s="187"/>
      <c r="M39" s="187"/>
      <c r="N39" s="187"/>
      <c r="Q39" s="16" t="s">
        <v>11</v>
      </c>
      <c r="V39" s="22" t="s">
        <v>178</v>
      </c>
    </row>
    <row r="40" spans="1:32" ht="11.25" customHeight="1" x14ac:dyDescent="0.15"/>
    <row r="41" spans="1:32" ht="23.25" customHeight="1" x14ac:dyDescent="0.15">
      <c r="A41" s="188" t="s">
        <v>120</v>
      </c>
      <c r="B41" s="189"/>
      <c r="C41" s="189"/>
      <c r="D41" s="190"/>
      <c r="E41" s="191" t="s">
        <v>123</v>
      </c>
      <c r="F41" s="192"/>
      <c r="G41" s="129" t="s">
        <v>41</v>
      </c>
      <c r="H41" s="129" t="s">
        <v>43</v>
      </c>
      <c r="I41" s="193" t="s">
        <v>111</v>
      </c>
      <c r="J41" s="194"/>
      <c r="K41" s="194"/>
      <c r="L41" s="195"/>
      <c r="M41" s="138" t="s">
        <v>122</v>
      </c>
      <c r="N41" s="138"/>
      <c r="Q41" s="5" t="s">
        <v>189</v>
      </c>
      <c r="R41" s="5" t="s">
        <v>190</v>
      </c>
      <c r="S41" s="18" t="s">
        <v>158</v>
      </c>
      <c r="T41" s="18" t="s">
        <v>118</v>
      </c>
      <c r="U41" s="19"/>
      <c r="V41" s="121" t="s">
        <v>120</v>
      </c>
      <c r="W41" s="122" t="s">
        <v>123</v>
      </c>
      <c r="X41" s="123"/>
      <c r="Y41" s="128" t="s">
        <v>41</v>
      </c>
      <c r="Z41" s="128" t="s">
        <v>43</v>
      </c>
      <c r="AA41" s="150" t="s">
        <v>111</v>
      </c>
      <c r="AB41" s="151"/>
      <c r="AC41" s="151"/>
      <c r="AD41" s="152"/>
      <c r="AE41" s="121" t="s">
        <v>122</v>
      </c>
      <c r="AF41" s="121"/>
    </row>
    <row r="42" spans="1:32" ht="23.25" customHeight="1" x14ac:dyDescent="0.15">
      <c r="A42" s="129" t="s">
        <v>16</v>
      </c>
      <c r="B42" s="129" t="s">
        <v>40</v>
      </c>
      <c r="C42" s="130" t="s">
        <v>55</v>
      </c>
      <c r="D42" s="129" t="s">
        <v>153</v>
      </c>
      <c r="E42" s="132" t="s">
        <v>180</v>
      </c>
      <c r="F42" s="133"/>
      <c r="G42" s="129"/>
      <c r="H42" s="129"/>
      <c r="I42" s="3" t="s">
        <v>45</v>
      </c>
      <c r="J42" s="3" t="s">
        <v>27</v>
      </c>
      <c r="K42" s="3" t="s">
        <v>17</v>
      </c>
      <c r="L42" s="136" t="s">
        <v>103</v>
      </c>
      <c r="M42" s="138" t="s">
        <v>14</v>
      </c>
      <c r="N42" s="138" t="s">
        <v>42</v>
      </c>
      <c r="O42" s="15"/>
      <c r="P42" s="15"/>
      <c r="Q42" s="139" t="s">
        <v>204</v>
      </c>
      <c r="R42" s="139" t="s">
        <v>202</v>
      </c>
      <c r="S42" s="139" t="s">
        <v>203</v>
      </c>
      <c r="T42" s="139" t="s">
        <v>191</v>
      </c>
      <c r="U42" s="20"/>
      <c r="V42" s="121"/>
      <c r="W42" s="124"/>
      <c r="X42" s="125"/>
      <c r="Y42" s="128"/>
      <c r="Z42" s="128"/>
      <c r="AA42" s="24" t="s">
        <v>45</v>
      </c>
      <c r="AB42" s="24" t="s">
        <v>27</v>
      </c>
      <c r="AC42" s="24" t="s">
        <v>17</v>
      </c>
      <c r="AD42" s="146" t="s">
        <v>103</v>
      </c>
      <c r="AE42" s="148" t="s">
        <v>14</v>
      </c>
      <c r="AF42" s="148" t="s">
        <v>42</v>
      </c>
    </row>
    <row r="43" spans="1:32" ht="23.25" customHeight="1" x14ac:dyDescent="0.15">
      <c r="A43" s="129"/>
      <c r="B43" s="129"/>
      <c r="C43" s="131"/>
      <c r="D43" s="129"/>
      <c r="E43" s="134"/>
      <c r="F43" s="135"/>
      <c r="G43" s="138"/>
      <c r="H43" s="138"/>
      <c r="I43" s="11">
        <f>G24</f>
        <v>4512</v>
      </c>
      <c r="J43" s="11">
        <f>G25</f>
        <v>3063</v>
      </c>
      <c r="K43" s="11">
        <f>G26</f>
        <v>3063</v>
      </c>
      <c r="L43" s="137"/>
      <c r="M43" s="138"/>
      <c r="N43" s="138"/>
      <c r="O43" s="15"/>
      <c r="P43" s="15"/>
      <c r="Q43" s="139"/>
      <c r="R43" s="139"/>
      <c r="S43" s="139"/>
      <c r="T43" s="139"/>
      <c r="U43" s="20"/>
      <c r="V43" s="121"/>
      <c r="W43" s="126"/>
      <c r="X43" s="127"/>
      <c r="Y43" s="121"/>
      <c r="Z43" s="121"/>
      <c r="AA43" s="25">
        <f>G24</f>
        <v>4512</v>
      </c>
      <c r="AB43" s="25">
        <f>G25</f>
        <v>3063</v>
      </c>
      <c r="AC43" s="25">
        <f>G26</f>
        <v>3063</v>
      </c>
      <c r="AD43" s="147"/>
      <c r="AE43" s="149"/>
      <c r="AF43" s="149"/>
    </row>
    <row r="44" spans="1:32" ht="23.25" customHeight="1" x14ac:dyDescent="0.15">
      <c r="A44" s="6"/>
      <c r="B44" s="6"/>
      <c r="C44" s="8">
        <v>1</v>
      </c>
      <c r="D44" s="9" t="str">
        <f t="shared" ref="D44:D107" si="1">IF(A44="","",DATE(A44,B44,C44))</f>
        <v/>
      </c>
      <c r="E44" s="6"/>
      <c r="F44" s="8" t="str">
        <f t="shared" ref="F44:F107" si="2">IF(E44=1,"予防支援",IF(E44=2,"ｹｱﾏﾈｼﾞﾒﾝﾄ",""))</f>
        <v/>
      </c>
      <c r="G44" s="6"/>
      <c r="H44" s="6"/>
      <c r="I44" s="6"/>
      <c r="J44" s="6"/>
      <c r="K44" s="6"/>
      <c r="L44" s="12">
        <f t="shared" ref="L44:L107" si="3">$I$43*I44+$J$43*J44+$K$43*K44</f>
        <v>0</v>
      </c>
      <c r="M44" s="6"/>
      <c r="N44" s="14"/>
      <c r="O44" s="1">
        <v>1</v>
      </c>
      <c r="Q44" s="17" t="str">
        <f t="shared" ref="Q44:Q107" si="4">IF(D44="","",IF($I$30-D44=0,VALUE(D44)+E44*10000,VALUE(D44)+E44*10000+((VALUE($I$30)-VALUE(D44))*100)))</f>
        <v/>
      </c>
      <c r="R44" s="5" t="str">
        <f>IF(D44="","",COUNTIF($Q$44:Q44,Q44))</f>
        <v/>
      </c>
      <c r="S44" s="5" t="str">
        <f t="shared" ref="S44:S107" si="5">IF(D44="","",RANK(Q44,$Q$44:$Q$143,1))</f>
        <v/>
      </c>
      <c r="T44" s="5" t="str">
        <f t="shared" ref="T44:T107" si="6">IF(D44="","",R44-1+S44)</f>
        <v/>
      </c>
      <c r="V44" s="23" t="str">
        <f t="shared" ref="V44:V107" si="7">IF(D44="","",INDEX($D$44:$N$143,MATCH(ROW()-43,$T$44:$T$143,0),1))</f>
        <v/>
      </c>
      <c r="W44" s="5" t="str">
        <f t="shared" ref="W44:W107" si="8">IF(D44="","",INDEX($D$44:$N$143,MATCH(ROW()-43,$T$44:$T$143,0),2))</f>
        <v/>
      </c>
      <c r="X44" s="5" t="str">
        <f t="shared" ref="X44:X107" si="9">IF(D44="","",INDEX($D$44:$N$143,MATCH(ROW()-43,$T$44:$T$143,0),3))</f>
        <v/>
      </c>
      <c r="Y44" s="5" t="str">
        <f t="shared" ref="Y44:Y107" si="10">IF(D44="","",INDEX($D$44:$N$143,MATCH(ROW()-43,$T$44:$T$143,0),4))</f>
        <v/>
      </c>
      <c r="Z44" s="5" t="str">
        <f t="shared" ref="Z44:Z107" si="11">IF(D44="","",INDEX($D$44:$N$143,MATCH(ROW()-43,$T$44:$T$143,0),5))</f>
        <v/>
      </c>
      <c r="AA44" s="5" t="str">
        <f t="shared" ref="AA44:AA107" si="12">IF(D44="","",INDEX($D$44:$N$143,MATCH(ROW()-43,$T$44:$T$143,0),6))</f>
        <v/>
      </c>
      <c r="AB44" s="5" t="str">
        <f t="shared" ref="AB44:AB107" si="13">IF(D44="","",INDEX($D$44:$N$143,MATCH(ROW()-43,$T$44:$T$143,0),7))</f>
        <v/>
      </c>
      <c r="AC44" s="5" t="str">
        <f t="shared" ref="AC44:AC107" si="14">IF(D44="","",INDEX($D$44:$N$143,MATCH(ROW()-43,$T$44:$T$143,0),8))</f>
        <v/>
      </c>
      <c r="AD44" s="28" t="str">
        <f t="shared" ref="AD44:AD107" si="15">IF(D44="","",INDEX($D$44:$N$143,MATCH(ROW()-43,$T$44:$T$143,0),9))</f>
        <v/>
      </c>
      <c r="AE44" s="5" t="str">
        <f t="shared" ref="AE44:AE107" si="16">IF(D44="","",INDEX($D$44:$N$143,MATCH(ROW()-43,$T$44:$T$143,0),10))</f>
        <v/>
      </c>
      <c r="AF44" s="29" t="str">
        <f t="shared" ref="AF44:AF107" si="17">IF(D44="","",INDEX($D$44:$N$143,MATCH(ROW()-43,$T$44:$T$143,0),11))</f>
        <v/>
      </c>
    </row>
    <row r="45" spans="1:32" ht="23.25" customHeight="1" x14ac:dyDescent="0.15">
      <c r="A45" s="6"/>
      <c r="B45" s="6"/>
      <c r="C45" s="8">
        <v>1</v>
      </c>
      <c r="D45" s="9" t="str">
        <f t="shared" si="1"/>
        <v/>
      </c>
      <c r="E45" s="6"/>
      <c r="F45" s="5" t="str">
        <f t="shared" si="2"/>
        <v/>
      </c>
      <c r="G45" s="6"/>
      <c r="H45" s="6"/>
      <c r="I45" s="6"/>
      <c r="J45" s="6"/>
      <c r="K45" s="6"/>
      <c r="L45" s="12">
        <f t="shared" si="3"/>
        <v>0</v>
      </c>
      <c r="M45" s="6"/>
      <c r="N45" s="14"/>
      <c r="O45" s="1">
        <v>2</v>
      </c>
      <c r="Q45" s="17" t="str">
        <f t="shared" si="4"/>
        <v/>
      </c>
      <c r="R45" s="5" t="str">
        <f>IF(D45="","",COUNTIF($Q$44:Q45,Q45))</f>
        <v/>
      </c>
      <c r="S45" s="5" t="str">
        <f t="shared" si="5"/>
        <v/>
      </c>
      <c r="T45" s="5" t="str">
        <f t="shared" si="6"/>
        <v/>
      </c>
      <c r="V45" s="23" t="str">
        <f t="shared" si="7"/>
        <v/>
      </c>
      <c r="W45" s="5" t="str">
        <f t="shared" si="8"/>
        <v/>
      </c>
      <c r="X45" s="5" t="str">
        <f t="shared" si="9"/>
        <v/>
      </c>
      <c r="Y45" s="5" t="str">
        <f t="shared" si="10"/>
        <v/>
      </c>
      <c r="Z45" s="5" t="str">
        <f t="shared" si="11"/>
        <v/>
      </c>
      <c r="AA45" s="5" t="str">
        <f t="shared" si="12"/>
        <v/>
      </c>
      <c r="AB45" s="5" t="str">
        <f t="shared" si="13"/>
        <v/>
      </c>
      <c r="AC45" s="5" t="str">
        <f t="shared" si="14"/>
        <v/>
      </c>
      <c r="AD45" s="28" t="str">
        <f t="shared" si="15"/>
        <v/>
      </c>
      <c r="AE45" s="5" t="str">
        <f t="shared" si="16"/>
        <v/>
      </c>
      <c r="AF45" s="29" t="str">
        <f t="shared" si="17"/>
        <v/>
      </c>
    </row>
    <row r="46" spans="1:32" ht="23.25" customHeight="1" x14ac:dyDescent="0.15">
      <c r="A46" s="6"/>
      <c r="B46" s="6"/>
      <c r="C46" s="8">
        <v>1</v>
      </c>
      <c r="D46" s="9" t="str">
        <f t="shared" si="1"/>
        <v/>
      </c>
      <c r="E46" s="6"/>
      <c r="F46" s="5" t="str">
        <f t="shared" si="2"/>
        <v/>
      </c>
      <c r="G46" s="6"/>
      <c r="H46" s="6"/>
      <c r="I46" s="6"/>
      <c r="J46" s="6"/>
      <c r="K46" s="6"/>
      <c r="L46" s="12">
        <f t="shared" si="3"/>
        <v>0</v>
      </c>
      <c r="M46" s="6"/>
      <c r="N46" s="14"/>
      <c r="O46" s="1">
        <v>3</v>
      </c>
      <c r="Q46" s="17" t="str">
        <f t="shared" si="4"/>
        <v/>
      </c>
      <c r="R46" s="5" t="str">
        <f>IF(D46="","",COUNTIF($Q$44:Q46,Q46))</f>
        <v/>
      </c>
      <c r="S46" s="5" t="str">
        <f t="shared" si="5"/>
        <v/>
      </c>
      <c r="T46" s="5" t="str">
        <f t="shared" si="6"/>
        <v/>
      </c>
      <c r="V46" s="23" t="str">
        <f t="shared" si="7"/>
        <v/>
      </c>
      <c r="W46" s="5" t="str">
        <f t="shared" si="8"/>
        <v/>
      </c>
      <c r="X46" s="5" t="str">
        <f t="shared" si="9"/>
        <v/>
      </c>
      <c r="Y46" s="5" t="str">
        <f t="shared" si="10"/>
        <v/>
      </c>
      <c r="Z46" s="5" t="str">
        <f t="shared" si="11"/>
        <v/>
      </c>
      <c r="AA46" s="5" t="str">
        <f t="shared" si="12"/>
        <v/>
      </c>
      <c r="AB46" s="5" t="str">
        <f t="shared" si="13"/>
        <v/>
      </c>
      <c r="AC46" s="5" t="str">
        <f t="shared" si="14"/>
        <v/>
      </c>
      <c r="AD46" s="28" t="str">
        <f t="shared" si="15"/>
        <v/>
      </c>
      <c r="AE46" s="5" t="str">
        <f t="shared" si="16"/>
        <v/>
      </c>
      <c r="AF46" s="29" t="str">
        <f t="shared" si="17"/>
        <v/>
      </c>
    </row>
    <row r="47" spans="1:32" ht="23.25" customHeight="1" x14ac:dyDescent="0.15">
      <c r="A47" s="6"/>
      <c r="B47" s="6"/>
      <c r="C47" s="8">
        <v>1</v>
      </c>
      <c r="D47" s="9" t="str">
        <f t="shared" si="1"/>
        <v/>
      </c>
      <c r="E47" s="6"/>
      <c r="F47" s="5" t="str">
        <f t="shared" si="2"/>
        <v/>
      </c>
      <c r="G47" s="6"/>
      <c r="H47" s="6"/>
      <c r="I47" s="6"/>
      <c r="J47" s="6"/>
      <c r="K47" s="6"/>
      <c r="L47" s="12">
        <f t="shared" si="3"/>
        <v>0</v>
      </c>
      <c r="M47" s="6"/>
      <c r="N47" s="14"/>
      <c r="O47" s="1">
        <v>4</v>
      </c>
      <c r="Q47" s="17" t="str">
        <f t="shared" si="4"/>
        <v/>
      </c>
      <c r="R47" s="5" t="str">
        <f>IF(D47="","",COUNTIF($Q$44:Q47,Q47))</f>
        <v/>
      </c>
      <c r="S47" s="5" t="str">
        <f t="shared" si="5"/>
        <v/>
      </c>
      <c r="T47" s="5" t="str">
        <f t="shared" si="6"/>
        <v/>
      </c>
      <c r="V47" s="23" t="str">
        <f t="shared" si="7"/>
        <v/>
      </c>
      <c r="W47" s="5" t="str">
        <f t="shared" si="8"/>
        <v/>
      </c>
      <c r="X47" s="5" t="str">
        <f t="shared" si="9"/>
        <v/>
      </c>
      <c r="Y47" s="5" t="str">
        <f t="shared" si="10"/>
        <v/>
      </c>
      <c r="Z47" s="5" t="str">
        <f t="shared" si="11"/>
        <v/>
      </c>
      <c r="AA47" s="5" t="str">
        <f t="shared" si="12"/>
        <v/>
      </c>
      <c r="AB47" s="5" t="str">
        <f t="shared" si="13"/>
        <v/>
      </c>
      <c r="AC47" s="5" t="str">
        <f t="shared" si="14"/>
        <v/>
      </c>
      <c r="AD47" s="28" t="str">
        <f t="shared" si="15"/>
        <v/>
      </c>
      <c r="AE47" s="5" t="str">
        <f t="shared" si="16"/>
        <v/>
      </c>
      <c r="AF47" s="29" t="str">
        <f t="shared" si="17"/>
        <v/>
      </c>
    </row>
    <row r="48" spans="1:32" ht="23.25" customHeight="1" x14ac:dyDescent="0.15">
      <c r="A48" s="6"/>
      <c r="B48" s="6"/>
      <c r="C48" s="8">
        <v>1</v>
      </c>
      <c r="D48" s="9" t="str">
        <f t="shared" si="1"/>
        <v/>
      </c>
      <c r="E48" s="6"/>
      <c r="F48" s="5" t="str">
        <f t="shared" si="2"/>
        <v/>
      </c>
      <c r="G48" s="6"/>
      <c r="H48" s="6"/>
      <c r="I48" s="6"/>
      <c r="J48" s="6"/>
      <c r="K48" s="6"/>
      <c r="L48" s="12">
        <f t="shared" si="3"/>
        <v>0</v>
      </c>
      <c r="M48" s="6"/>
      <c r="N48" s="14"/>
      <c r="O48" s="1">
        <v>5</v>
      </c>
      <c r="Q48" s="17" t="str">
        <f t="shared" si="4"/>
        <v/>
      </c>
      <c r="R48" s="5" t="str">
        <f>IF(D48="","",COUNTIF($Q$44:Q48,Q48))</f>
        <v/>
      </c>
      <c r="S48" s="5" t="str">
        <f t="shared" si="5"/>
        <v/>
      </c>
      <c r="T48" s="5" t="str">
        <f t="shared" si="6"/>
        <v/>
      </c>
      <c r="V48" s="23" t="str">
        <f t="shared" si="7"/>
        <v/>
      </c>
      <c r="W48" s="5" t="str">
        <f t="shared" si="8"/>
        <v/>
      </c>
      <c r="X48" s="5" t="str">
        <f t="shared" si="9"/>
        <v/>
      </c>
      <c r="Y48" s="5" t="str">
        <f t="shared" si="10"/>
        <v/>
      </c>
      <c r="Z48" s="5" t="str">
        <f t="shared" si="11"/>
        <v/>
      </c>
      <c r="AA48" s="5" t="str">
        <f t="shared" si="12"/>
        <v/>
      </c>
      <c r="AB48" s="5" t="str">
        <f t="shared" si="13"/>
        <v/>
      </c>
      <c r="AC48" s="5" t="str">
        <f t="shared" si="14"/>
        <v/>
      </c>
      <c r="AD48" s="28" t="str">
        <f t="shared" si="15"/>
        <v/>
      </c>
      <c r="AE48" s="5" t="str">
        <f t="shared" si="16"/>
        <v/>
      </c>
      <c r="AF48" s="29" t="str">
        <f t="shared" si="17"/>
        <v/>
      </c>
    </row>
    <row r="49" spans="1:32" ht="23.25" customHeight="1" x14ac:dyDescent="0.15">
      <c r="A49" s="6"/>
      <c r="B49" s="6"/>
      <c r="C49" s="8">
        <v>1</v>
      </c>
      <c r="D49" s="9" t="str">
        <f t="shared" si="1"/>
        <v/>
      </c>
      <c r="E49" s="6"/>
      <c r="F49" s="5" t="str">
        <f t="shared" si="2"/>
        <v/>
      </c>
      <c r="G49" s="6"/>
      <c r="H49" s="6"/>
      <c r="I49" s="6"/>
      <c r="J49" s="6"/>
      <c r="K49" s="6"/>
      <c r="L49" s="12">
        <f t="shared" si="3"/>
        <v>0</v>
      </c>
      <c r="M49" s="6"/>
      <c r="N49" s="14"/>
      <c r="O49" s="1">
        <v>6</v>
      </c>
      <c r="Q49" s="17" t="str">
        <f t="shared" si="4"/>
        <v/>
      </c>
      <c r="R49" s="5" t="str">
        <f>IF(D49="","",COUNTIF($Q$44:Q49,Q49))</f>
        <v/>
      </c>
      <c r="S49" s="5" t="str">
        <f t="shared" si="5"/>
        <v/>
      </c>
      <c r="T49" s="5" t="str">
        <f t="shared" si="6"/>
        <v/>
      </c>
      <c r="V49" s="23" t="str">
        <f t="shared" si="7"/>
        <v/>
      </c>
      <c r="W49" s="5" t="str">
        <f t="shared" si="8"/>
        <v/>
      </c>
      <c r="X49" s="5" t="str">
        <f t="shared" si="9"/>
        <v/>
      </c>
      <c r="Y49" s="5" t="str">
        <f t="shared" si="10"/>
        <v/>
      </c>
      <c r="Z49" s="5" t="str">
        <f t="shared" si="11"/>
        <v/>
      </c>
      <c r="AA49" s="5" t="str">
        <f t="shared" si="12"/>
        <v/>
      </c>
      <c r="AB49" s="5" t="str">
        <f t="shared" si="13"/>
        <v/>
      </c>
      <c r="AC49" s="5" t="str">
        <f t="shared" si="14"/>
        <v/>
      </c>
      <c r="AD49" s="28" t="str">
        <f t="shared" si="15"/>
        <v/>
      </c>
      <c r="AE49" s="5" t="str">
        <f t="shared" si="16"/>
        <v/>
      </c>
      <c r="AF49" s="29" t="str">
        <f t="shared" si="17"/>
        <v/>
      </c>
    </row>
    <row r="50" spans="1:32" ht="23.25" customHeight="1" x14ac:dyDescent="0.15">
      <c r="A50" s="6"/>
      <c r="B50" s="6"/>
      <c r="C50" s="8">
        <v>1</v>
      </c>
      <c r="D50" s="9" t="str">
        <f t="shared" si="1"/>
        <v/>
      </c>
      <c r="E50" s="6"/>
      <c r="F50" s="5" t="str">
        <f t="shared" si="2"/>
        <v/>
      </c>
      <c r="G50" s="6"/>
      <c r="H50" s="6"/>
      <c r="I50" s="6"/>
      <c r="J50" s="6"/>
      <c r="K50" s="6"/>
      <c r="L50" s="12">
        <f t="shared" si="3"/>
        <v>0</v>
      </c>
      <c r="M50" s="6"/>
      <c r="N50" s="14"/>
      <c r="O50" s="1">
        <v>7</v>
      </c>
      <c r="Q50" s="17" t="str">
        <f t="shared" si="4"/>
        <v/>
      </c>
      <c r="R50" s="5" t="str">
        <f>IF(D50="","",COUNTIF($Q$44:Q50,Q50))</f>
        <v/>
      </c>
      <c r="S50" s="5" t="str">
        <f t="shared" si="5"/>
        <v/>
      </c>
      <c r="T50" s="5" t="str">
        <f t="shared" si="6"/>
        <v/>
      </c>
      <c r="V50" s="23" t="str">
        <f t="shared" si="7"/>
        <v/>
      </c>
      <c r="W50" s="5" t="str">
        <f t="shared" si="8"/>
        <v/>
      </c>
      <c r="X50" s="5" t="str">
        <f t="shared" si="9"/>
        <v/>
      </c>
      <c r="Y50" s="5" t="str">
        <f t="shared" si="10"/>
        <v/>
      </c>
      <c r="Z50" s="5" t="str">
        <f t="shared" si="11"/>
        <v/>
      </c>
      <c r="AA50" s="5" t="str">
        <f t="shared" si="12"/>
        <v/>
      </c>
      <c r="AB50" s="5" t="str">
        <f t="shared" si="13"/>
        <v/>
      </c>
      <c r="AC50" s="5" t="str">
        <f t="shared" si="14"/>
        <v/>
      </c>
      <c r="AD50" s="28" t="str">
        <f t="shared" si="15"/>
        <v/>
      </c>
      <c r="AE50" s="5" t="str">
        <f t="shared" si="16"/>
        <v/>
      </c>
      <c r="AF50" s="29" t="str">
        <f t="shared" si="17"/>
        <v/>
      </c>
    </row>
    <row r="51" spans="1:32" ht="23.25" customHeight="1" x14ac:dyDescent="0.15">
      <c r="A51" s="6"/>
      <c r="B51" s="6"/>
      <c r="C51" s="8">
        <v>1</v>
      </c>
      <c r="D51" s="9" t="str">
        <f t="shared" si="1"/>
        <v/>
      </c>
      <c r="E51" s="6"/>
      <c r="F51" s="5" t="str">
        <f t="shared" si="2"/>
        <v/>
      </c>
      <c r="G51" s="6"/>
      <c r="H51" s="6"/>
      <c r="I51" s="6"/>
      <c r="J51" s="6"/>
      <c r="K51" s="6"/>
      <c r="L51" s="12">
        <f t="shared" si="3"/>
        <v>0</v>
      </c>
      <c r="M51" s="6"/>
      <c r="N51" s="14"/>
      <c r="O51" s="1">
        <v>8</v>
      </c>
      <c r="Q51" s="17" t="str">
        <f t="shared" si="4"/>
        <v/>
      </c>
      <c r="R51" s="5" t="str">
        <f>IF(D51="","",COUNTIF($Q$44:Q51,Q51))</f>
        <v/>
      </c>
      <c r="S51" s="5" t="str">
        <f t="shared" si="5"/>
        <v/>
      </c>
      <c r="T51" s="5" t="str">
        <f t="shared" si="6"/>
        <v/>
      </c>
      <c r="V51" s="23" t="str">
        <f t="shared" si="7"/>
        <v/>
      </c>
      <c r="W51" s="5" t="str">
        <f t="shared" si="8"/>
        <v/>
      </c>
      <c r="X51" s="5" t="str">
        <f t="shared" si="9"/>
        <v/>
      </c>
      <c r="Y51" s="5" t="str">
        <f t="shared" si="10"/>
        <v/>
      </c>
      <c r="Z51" s="5" t="str">
        <f t="shared" si="11"/>
        <v/>
      </c>
      <c r="AA51" s="5" t="str">
        <f t="shared" si="12"/>
        <v/>
      </c>
      <c r="AB51" s="5" t="str">
        <f t="shared" si="13"/>
        <v/>
      </c>
      <c r="AC51" s="5" t="str">
        <f t="shared" si="14"/>
        <v/>
      </c>
      <c r="AD51" s="28" t="str">
        <f t="shared" si="15"/>
        <v/>
      </c>
      <c r="AE51" s="5" t="str">
        <f t="shared" si="16"/>
        <v/>
      </c>
      <c r="AF51" s="29" t="str">
        <f t="shared" si="17"/>
        <v/>
      </c>
    </row>
    <row r="52" spans="1:32" ht="23.25" customHeight="1" x14ac:dyDescent="0.15">
      <c r="A52" s="6"/>
      <c r="B52" s="6"/>
      <c r="C52" s="8">
        <v>1</v>
      </c>
      <c r="D52" s="9" t="str">
        <f t="shared" si="1"/>
        <v/>
      </c>
      <c r="E52" s="6"/>
      <c r="F52" s="5" t="str">
        <f t="shared" si="2"/>
        <v/>
      </c>
      <c r="G52" s="6"/>
      <c r="H52" s="6"/>
      <c r="I52" s="6"/>
      <c r="J52" s="6"/>
      <c r="K52" s="6"/>
      <c r="L52" s="12">
        <f t="shared" si="3"/>
        <v>0</v>
      </c>
      <c r="M52" s="6"/>
      <c r="N52" s="14"/>
      <c r="O52" s="1">
        <v>9</v>
      </c>
      <c r="Q52" s="17" t="str">
        <f t="shared" si="4"/>
        <v/>
      </c>
      <c r="R52" s="5" t="str">
        <f>IF(D52="","",COUNTIF($Q$44:Q52,Q52))</f>
        <v/>
      </c>
      <c r="S52" s="5" t="str">
        <f t="shared" si="5"/>
        <v/>
      </c>
      <c r="T52" s="5" t="str">
        <f t="shared" si="6"/>
        <v/>
      </c>
      <c r="V52" s="23" t="str">
        <f t="shared" si="7"/>
        <v/>
      </c>
      <c r="W52" s="5" t="str">
        <f t="shared" si="8"/>
        <v/>
      </c>
      <c r="X52" s="5" t="str">
        <f t="shared" si="9"/>
        <v/>
      </c>
      <c r="Y52" s="5" t="str">
        <f t="shared" si="10"/>
        <v/>
      </c>
      <c r="Z52" s="5" t="str">
        <f t="shared" si="11"/>
        <v/>
      </c>
      <c r="AA52" s="5" t="str">
        <f t="shared" si="12"/>
        <v/>
      </c>
      <c r="AB52" s="5" t="str">
        <f t="shared" si="13"/>
        <v/>
      </c>
      <c r="AC52" s="5" t="str">
        <f t="shared" si="14"/>
        <v/>
      </c>
      <c r="AD52" s="28" t="str">
        <f t="shared" si="15"/>
        <v/>
      </c>
      <c r="AE52" s="5" t="str">
        <f t="shared" si="16"/>
        <v/>
      </c>
      <c r="AF52" s="29" t="str">
        <f t="shared" si="17"/>
        <v/>
      </c>
    </row>
    <row r="53" spans="1:32" ht="23.25" customHeight="1" x14ac:dyDescent="0.15">
      <c r="A53" s="6"/>
      <c r="B53" s="6"/>
      <c r="C53" s="8">
        <v>1</v>
      </c>
      <c r="D53" s="9" t="str">
        <f t="shared" si="1"/>
        <v/>
      </c>
      <c r="E53" s="6"/>
      <c r="F53" s="5" t="str">
        <f t="shared" si="2"/>
        <v/>
      </c>
      <c r="G53" s="6"/>
      <c r="H53" s="6"/>
      <c r="I53" s="6"/>
      <c r="J53" s="6"/>
      <c r="K53" s="6"/>
      <c r="L53" s="12">
        <f t="shared" si="3"/>
        <v>0</v>
      </c>
      <c r="M53" s="6"/>
      <c r="N53" s="14"/>
      <c r="O53" s="1">
        <v>10</v>
      </c>
      <c r="Q53" s="17" t="str">
        <f t="shared" si="4"/>
        <v/>
      </c>
      <c r="R53" s="5" t="str">
        <f>IF(D53="","",COUNTIF($Q$44:Q53,Q53))</f>
        <v/>
      </c>
      <c r="S53" s="5" t="str">
        <f t="shared" si="5"/>
        <v/>
      </c>
      <c r="T53" s="5" t="str">
        <f t="shared" si="6"/>
        <v/>
      </c>
      <c r="V53" s="23" t="str">
        <f t="shared" si="7"/>
        <v/>
      </c>
      <c r="W53" s="5" t="str">
        <f t="shared" si="8"/>
        <v/>
      </c>
      <c r="X53" s="5" t="str">
        <f t="shared" si="9"/>
        <v/>
      </c>
      <c r="Y53" s="5" t="str">
        <f t="shared" si="10"/>
        <v/>
      </c>
      <c r="Z53" s="5" t="str">
        <f t="shared" si="11"/>
        <v/>
      </c>
      <c r="AA53" s="5" t="str">
        <f t="shared" si="12"/>
        <v/>
      </c>
      <c r="AB53" s="5" t="str">
        <f t="shared" si="13"/>
        <v/>
      </c>
      <c r="AC53" s="5" t="str">
        <f t="shared" si="14"/>
        <v/>
      </c>
      <c r="AD53" s="28" t="str">
        <f t="shared" si="15"/>
        <v/>
      </c>
      <c r="AE53" s="5" t="str">
        <f t="shared" si="16"/>
        <v/>
      </c>
      <c r="AF53" s="29" t="str">
        <f t="shared" si="17"/>
        <v/>
      </c>
    </row>
    <row r="54" spans="1:32" ht="23.25" customHeight="1" x14ac:dyDescent="0.15">
      <c r="A54" s="6"/>
      <c r="B54" s="6"/>
      <c r="C54" s="8">
        <v>1</v>
      </c>
      <c r="D54" s="9" t="str">
        <f t="shared" si="1"/>
        <v/>
      </c>
      <c r="E54" s="6"/>
      <c r="F54" s="5" t="str">
        <f t="shared" si="2"/>
        <v/>
      </c>
      <c r="G54" s="6"/>
      <c r="H54" s="6"/>
      <c r="I54" s="6"/>
      <c r="J54" s="6"/>
      <c r="K54" s="6"/>
      <c r="L54" s="12">
        <f t="shared" si="3"/>
        <v>0</v>
      </c>
      <c r="M54" s="6"/>
      <c r="N54" s="14"/>
      <c r="O54" s="1">
        <v>11</v>
      </c>
      <c r="Q54" s="17" t="str">
        <f t="shared" si="4"/>
        <v/>
      </c>
      <c r="R54" s="5" t="str">
        <f>IF(D54="","",COUNTIF($Q$44:Q54,Q54))</f>
        <v/>
      </c>
      <c r="S54" s="5" t="str">
        <f t="shared" si="5"/>
        <v/>
      </c>
      <c r="T54" s="5" t="str">
        <f t="shared" si="6"/>
        <v/>
      </c>
      <c r="V54" s="23" t="str">
        <f t="shared" si="7"/>
        <v/>
      </c>
      <c r="W54" s="5" t="str">
        <f t="shared" si="8"/>
        <v/>
      </c>
      <c r="X54" s="5" t="str">
        <f t="shared" si="9"/>
        <v/>
      </c>
      <c r="Y54" s="5" t="str">
        <f t="shared" si="10"/>
        <v/>
      </c>
      <c r="Z54" s="5" t="str">
        <f t="shared" si="11"/>
        <v/>
      </c>
      <c r="AA54" s="5" t="str">
        <f t="shared" si="12"/>
        <v/>
      </c>
      <c r="AB54" s="5" t="str">
        <f t="shared" si="13"/>
        <v/>
      </c>
      <c r="AC54" s="5" t="str">
        <f t="shared" si="14"/>
        <v/>
      </c>
      <c r="AD54" s="28" t="str">
        <f t="shared" si="15"/>
        <v/>
      </c>
      <c r="AE54" s="5" t="str">
        <f t="shared" si="16"/>
        <v/>
      </c>
      <c r="AF54" s="29" t="str">
        <f t="shared" si="17"/>
        <v/>
      </c>
    </row>
    <row r="55" spans="1:32" ht="23.25" customHeight="1" x14ac:dyDescent="0.15">
      <c r="A55" s="6"/>
      <c r="B55" s="6"/>
      <c r="C55" s="8">
        <v>1</v>
      </c>
      <c r="D55" s="9" t="str">
        <f t="shared" si="1"/>
        <v/>
      </c>
      <c r="E55" s="6"/>
      <c r="F55" s="5" t="str">
        <f t="shared" si="2"/>
        <v/>
      </c>
      <c r="G55" s="6"/>
      <c r="H55" s="6"/>
      <c r="I55" s="6"/>
      <c r="J55" s="6"/>
      <c r="K55" s="6"/>
      <c r="L55" s="12">
        <f t="shared" si="3"/>
        <v>0</v>
      </c>
      <c r="M55" s="6"/>
      <c r="N55" s="14"/>
      <c r="O55" s="1">
        <v>12</v>
      </c>
      <c r="Q55" s="17" t="str">
        <f t="shared" si="4"/>
        <v/>
      </c>
      <c r="R55" s="5" t="str">
        <f>IF(D55="","",COUNTIF($Q$44:Q55,Q55))</f>
        <v/>
      </c>
      <c r="S55" s="5" t="str">
        <f t="shared" si="5"/>
        <v/>
      </c>
      <c r="T55" s="5" t="str">
        <f t="shared" si="6"/>
        <v/>
      </c>
      <c r="V55" s="23" t="str">
        <f t="shared" si="7"/>
        <v/>
      </c>
      <c r="W55" s="5" t="str">
        <f t="shared" si="8"/>
        <v/>
      </c>
      <c r="X55" s="5" t="str">
        <f t="shared" si="9"/>
        <v/>
      </c>
      <c r="Y55" s="5" t="str">
        <f t="shared" si="10"/>
        <v/>
      </c>
      <c r="Z55" s="5" t="str">
        <f t="shared" si="11"/>
        <v/>
      </c>
      <c r="AA55" s="5" t="str">
        <f t="shared" si="12"/>
        <v/>
      </c>
      <c r="AB55" s="5" t="str">
        <f t="shared" si="13"/>
        <v/>
      </c>
      <c r="AC55" s="5" t="str">
        <f t="shared" si="14"/>
        <v/>
      </c>
      <c r="AD55" s="28" t="str">
        <f t="shared" si="15"/>
        <v/>
      </c>
      <c r="AE55" s="5" t="str">
        <f t="shared" si="16"/>
        <v/>
      </c>
      <c r="AF55" s="29" t="str">
        <f t="shared" si="17"/>
        <v/>
      </c>
    </row>
    <row r="56" spans="1:32" ht="23.25" customHeight="1" x14ac:dyDescent="0.15">
      <c r="A56" s="6"/>
      <c r="B56" s="6"/>
      <c r="C56" s="8">
        <v>1</v>
      </c>
      <c r="D56" s="9" t="str">
        <f t="shared" si="1"/>
        <v/>
      </c>
      <c r="E56" s="6"/>
      <c r="F56" s="5" t="str">
        <f t="shared" si="2"/>
        <v/>
      </c>
      <c r="G56" s="6"/>
      <c r="H56" s="6"/>
      <c r="I56" s="6"/>
      <c r="J56" s="6"/>
      <c r="K56" s="6"/>
      <c r="L56" s="12">
        <f t="shared" si="3"/>
        <v>0</v>
      </c>
      <c r="M56" s="6"/>
      <c r="N56" s="14"/>
      <c r="O56" s="1">
        <v>13</v>
      </c>
      <c r="Q56" s="17" t="str">
        <f t="shared" si="4"/>
        <v/>
      </c>
      <c r="R56" s="5" t="str">
        <f>IF(D56="","",COUNTIF($Q$44:Q56,Q56))</f>
        <v/>
      </c>
      <c r="S56" s="5" t="str">
        <f t="shared" si="5"/>
        <v/>
      </c>
      <c r="T56" s="5" t="str">
        <f t="shared" si="6"/>
        <v/>
      </c>
      <c r="V56" s="23" t="str">
        <f t="shared" si="7"/>
        <v/>
      </c>
      <c r="W56" s="5" t="str">
        <f t="shared" si="8"/>
        <v/>
      </c>
      <c r="X56" s="5" t="str">
        <f t="shared" si="9"/>
        <v/>
      </c>
      <c r="Y56" s="5" t="str">
        <f t="shared" si="10"/>
        <v/>
      </c>
      <c r="Z56" s="5" t="str">
        <f t="shared" si="11"/>
        <v/>
      </c>
      <c r="AA56" s="5" t="str">
        <f t="shared" si="12"/>
        <v/>
      </c>
      <c r="AB56" s="5" t="str">
        <f t="shared" si="13"/>
        <v/>
      </c>
      <c r="AC56" s="5" t="str">
        <f t="shared" si="14"/>
        <v/>
      </c>
      <c r="AD56" s="28" t="str">
        <f t="shared" si="15"/>
        <v/>
      </c>
      <c r="AE56" s="5" t="str">
        <f t="shared" si="16"/>
        <v/>
      </c>
      <c r="AF56" s="29" t="str">
        <f t="shared" si="17"/>
        <v/>
      </c>
    </row>
    <row r="57" spans="1:32" ht="23.25" customHeight="1" x14ac:dyDescent="0.15">
      <c r="A57" s="6"/>
      <c r="B57" s="6"/>
      <c r="C57" s="8">
        <v>1</v>
      </c>
      <c r="D57" s="9" t="str">
        <f t="shared" si="1"/>
        <v/>
      </c>
      <c r="E57" s="6"/>
      <c r="F57" s="5" t="str">
        <f t="shared" si="2"/>
        <v/>
      </c>
      <c r="G57" s="6"/>
      <c r="H57" s="6"/>
      <c r="I57" s="6"/>
      <c r="J57" s="6"/>
      <c r="K57" s="6"/>
      <c r="L57" s="12">
        <f t="shared" si="3"/>
        <v>0</v>
      </c>
      <c r="M57" s="6"/>
      <c r="N57" s="14"/>
      <c r="O57" s="1">
        <v>14</v>
      </c>
      <c r="Q57" s="17" t="str">
        <f t="shared" si="4"/>
        <v/>
      </c>
      <c r="R57" s="5" t="str">
        <f>IF(D57="","",COUNTIF($Q$44:Q57,Q57))</f>
        <v/>
      </c>
      <c r="S57" s="5" t="str">
        <f t="shared" si="5"/>
        <v/>
      </c>
      <c r="T57" s="5" t="str">
        <f t="shared" si="6"/>
        <v/>
      </c>
      <c r="V57" s="23" t="str">
        <f t="shared" si="7"/>
        <v/>
      </c>
      <c r="W57" s="5" t="str">
        <f t="shared" si="8"/>
        <v/>
      </c>
      <c r="X57" s="5" t="str">
        <f t="shared" si="9"/>
        <v/>
      </c>
      <c r="Y57" s="5" t="str">
        <f t="shared" si="10"/>
        <v/>
      </c>
      <c r="Z57" s="5" t="str">
        <f t="shared" si="11"/>
        <v/>
      </c>
      <c r="AA57" s="5" t="str">
        <f t="shared" si="12"/>
        <v/>
      </c>
      <c r="AB57" s="5" t="str">
        <f t="shared" si="13"/>
        <v/>
      </c>
      <c r="AC57" s="5" t="str">
        <f t="shared" si="14"/>
        <v/>
      </c>
      <c r="AD57" s="28" t="str">
        <f t="shared" si="15"/>
        <v/>
      </c>
      <c r="AE57" s="5" t="str">
        <f t="shared" si="16"/>
        <v/>
      </c>
      <c r="AF57" s="29" t="str">
        <f t="shared" si="17"/>
        <v/>
      </c>
    </row>
    <row r="58" spans="1:32" ht="23.25" customHeight="1" x14ac:dyDescent="0.15">
      <c r="A58" s="6"/>
      <c r="B58" s="6"/>
      <c r="C58" s="8">
        <v>1</v>
      </c>
      <c r="D58" s="9" t="str">
        <f t="shared" si="1"/>
        <v/>
      </c>
      <c r="E58" s="6"/>
      <c r="F58" s="5" t="str">
        <f t="shared" si="2"/>
        <v/>
      </c>
      <c r="G58" s="6"/>
      <c r="H58" s="6"/>
      <c r="I58" s="6"/>
      <c r="J58" s="6"/>
      <c r="K58" s="6"/>
      <c r="L58" s="12">
        <f t="shared" si="3"/>
        <v>0</v>
      </c>
      <c r="M58" s="6"/>
      <c r="N58" s="14"/>
      <c r="O58" s="1">
        <v>15</v>
      </c>
      <c r="Q58" s="17" t="str">
        <f t="shared" si="4"/>
        <v/>
      </c>
      <c r="R58" s="5" t="str">
        <f>IF(D58="","",COUNTIF($Q$44:Q58,Q58))</f>
        <v/>
      </c>
      <c r="S58" s="5" t="str">
        <f t="shared" si="5"/>
        <v/>
      </c>
      <c r="T58" s="5" t="str">
        <f t="shared" si="6"/>
        <v/>
      </c>
      <c r="V58" s="23" t="str">
        <f t="shared" si="7"/>
        <v/>
      </c>
      <c r="W58" s="5" t="str">
        <f t="shared" si="8"/>
        <v/>
      </c>
      <c r="X58" s="5" t="str">
        <f t="shared" si="9"/>
        <v/>
      </c>
      <c r="Y58" s="5" t="str">
        <f t="shared" si="10"/>
        <v/>
      </c>
      <c r="Z58" s="5" t="str">
        <f t="shared" si="11"/>
        <v/>
      </c>
      <c r="AA58" s="5" t="str">
        <f t="shared" si="12"/>
        <v/>
      </c>
      <c r="AB58" s="5" t="str">
        <f t="shared" si="13"/>
        <v/>
      </c>
      <c r="AC58" s="5" t="str">
        <f t="shared" si="14"/>
        <v/>
      </c>
      <c r="AD58" s="28" t="str">
        <f t="shared" si="15"/>
        <v/>
      </c>
      <c r="AE58" s="5" t="str">
        <f t="shared" si="16"/>
        <v/>
      </c>
      <c r="AF58" s="29" t="str">
        <f t="shared" si="17"/>
        <v/>
      </c>
    </row>
    <row r="59" spans="1:32" ht="22.5" customHeight="1" x14ac:dyDescent="0.15">
      <c r="A59" s="6"/>
      <c r="B59" s="6"/>
      <c r="C59" s="8">
        <v>1</v>
      </c>
      <c r="D59" s="9" t="str">
        <f t="shared" si="1"/>
        <v/>
      </c>
      <c r="E59" s="6"/>
      <c r="F59" s="5" t="str">
        <f t="shared" si="2"/>
        <v/>
      </c>
      <c r="G59" s="6"/>
      <c r="H59" s="6"/>
      <c r="I59" s="6"/>
      <c r="J59" s="6"/>
      <c r="K59" s="6"/>
      <c r="L59" s="12">
        <f t="shared" si="3"/>
        <v>0</v>
      </c>
      <c r="M59" s="6"/>
      <c r="N59" s="14"/>
      <c r="O59" s="1">
        <v>16</v>
      </c>
      <c r="Q59" s="17" t="str">
        <f t="shared" si="4"/>
        <v/>
      </c>
      <c r="R59" s="5" t="str">
        <f>IF(D59="","",COUNTIF($Q$44:Q59,Q59))</f>
        <v/>
      </c>
      <c r="S59" s="5" t="str">
        <f t="shared" si="5"/>
        <v/>
      </c>
      <c r="T59" s="5" t="str">
        <f t="shared" si="6"/>
        <v/>
      </c>
      <c r="V59" s="23" t="str">
        <f t="shared" si="7"/>
        <v/>
      </c>
      <c r="W59" s="5" t="str">
        <f t="shared" si="8"/>
        <v/>
      </c>
      <c r="X59" s="5" t="str">
        <f t="shared" si="9"/>
        <v/>
      </c>
      <c r="Y59" s="5" t="str">
        <f t="shared" si="10"/>
        <v/>
      </c>
      <c r="Z59" s="5" t="str">
        <f t="shared" si="11"/>
        <v/>
      </c>
      <c r="AA59" s="5" t="str">
        <f t="shared" si="12"/>
        <v/>
      </c>
      <c r="AB59" s="5" t="str">
        <f t="shared" si="13"/>
        <v/>
      </c>
      <c r="AC59" s="5" t="str">
        <f t="shared" si="14"/>
        <v/>
      </c>
      <c r="AD59" s="28" t="str">
        <f t="shared" si="15"/>
        <v/>
      </c>
      <c r="AE59" s="5" t="str">
        <f t="shared" si="16"/>
        <v/>
      </c>
      <c r="AF59" s="29" t="str">
        <f t="shared" si="17"/>
        <v/>
      </c>
    </row>
    <row r="60" spans="1:32" ht="22.5" customHeight="1" x14ac:dyDescent="0.15">
      <c r="A60" s="6"/>
      <c r="B60" s="6"/>
      <c r="C60" s="8">
        <v>1</v>
      </c>
      <c r="D60" s="9" t="str">
        <f t="shared" si="1"/>
        <v/>
      </c>
      <c r="E60" s="6"/>
      <c r="F60" s="5" t="str">
        <f t="shared" si="2"/>
        <v/>
      </c>
      <c r="G60" s="6"/>
      <c r="H60" s="6"/>
      <c r="I60" s="6"/>
      <c r="J60" s="6"/>
      <c r="K60" s="6"/>
      <c r="L60" s="12">
        <f t="shared" si="3"/>
        <v>0</v>
      </c>
      <c r="M60" s="6"/>
      <c r="N60" s="14"/>
      <c r="O60" s="1">
        <v>17</v>
      </c>
      <c r="Q60" s="17" t="str">
        <f t="shared" si="4"/>
        <v/>
      </c>
      <c r="R60" s="5" t="str">
        <f>IF(D60="","",COUNTIF($Q$44:Q60,Q60))</f>
        <v/>
      </c>
      <c r="S60" s="5" t="str">
        <f t="shared" si="5"/>
        <v/>
      </c>
      <c r="T60" s="5" t="str">
        <f t="shared" si="6"/>
        <v/>
      </c>
      <c r="V60" s="23" t="str">
        <f t="shared" si="7"/>
        <v/>
      </c>
      <c r="W60" s="5" t="str">
        <f t="shared" si="8"/>
        <v/>
      </c>
      <c r="X60" s="5" t="str">
        <f t="shared" si="9"/>
        <v/>
      </c>
      <c r="Y60" s="5" t="str">
        <f t="shared" si="10"/>
        <v/>
      </c>
      <c r="Z60" s="5" t="str">
        <f t="shared" si="11"/>
        <v/>
      </c>
      <c r="AA60" s="5" t="str">
        <f t="shared" si="12"/>
        <v/>
      </c>
      <c r="AB60" s="5" t="str">
        <f t="shared" si="13"/>
        <v/>
      </c>
      <c r="AC60" s="5" t="str">
        <f t="shared" si="14"/>
        <v/>
      </c>
      <c r="AD60" s="28" t="str">
        <f t="shared" si="15"/>
        <v/>
      </c>
      <c r="AE60" s="5" t="str">
        <f t="shared" si="16"/>
        <v/>
      </c>
      <c r="AF60" s="29" t="str">
        <f t="shared" si="17"/>
        <v/>
      </c>
    </row>
    <row r="61" spans="1:32" ht="22.5" customHeight="1" x14ac:dyDescent="0.15">
      <c r="A61" s="6"/>
      <c r="B61" s="6"/>
      <c r="C61" s="8">
        <v>1</v>
      </c>
      <c r="D61" s="9" t="str">
        <f t="shared" si="1"/>
        <v/>
      </c>
      <c r="E61" s="6"/>
      <c r="F61" s="5" t="str">
        <f t="shared" si="2"/>
        <v/>
      </c>
      <c r="G61" s="6"/>
      <c r="H61" s="6"/>
      <c r="I61" s="6"/>
      <c r="J61" s="6"/>
      <c r="K61" s="6"/>
      <c r="L61" s="12">
        <f t="shared" si="3"/>
        <v>0</v>
      </c>
      <c r="M61" s="6"/>
      <c r="N61" s="14"/>
      <c r="O61" s="1">
        <v>18</v>
      </c>
      <c r="Q61" s="17" t="str">
        <f t="shared" si="4"/>
        <v/>
      </c>
      <c r="R61" s="5" t="str">
        <f>IF(D61="","",COUNTIF($Q$44:Q61,Q61))</f>
        <v/>
      </c>
      <c r="S61" s="5" t="str">
        <f t="shared" si="5"/>
        <v/>
      </c>
      <c r="T61" s="5" t="str">
        <f t="shared" si="6"/>
        <v/>
      </c>
      <c r="V61" s="23" t="str">
        <f t="shared" si="7"/>
        <v/>
      </c>
      <c r="W61" s="5" t="str">
        <f t="shared" si="8"/>
        <v/>
      </c>
      <c r="X61" s="5" t="str">
        <f t="shared" si="9"/>
        <v/>
      </c>
      <c r="Y61" s="5" t="str">
        <f t="shared" si="10"/>
        <v/>
      </c>
      <c r="Z61" s="5" t="str">
        <f t="shared" si="11"/>
        <v/>
      </c>
      <c r="AA61" s="5" t="str">
        <f t="shared" si="12"/>
        <v/>
      </c>
      <c r="AB61" s="5" t="str">
        <f t="shared" si="13"/>
        <v/>
      </c>
      <c r="AC61" s="5" t="str">
        <f t="shared" si="14"/>
        <v/>
      </c>
      <c r="AD61" s="28" t="str">
        <f t="shared" si="15"/>
        <v/>
      </c>
      <c r="AE61" s="5" t="str">
        <f t="shared" si="16"/>
        <v/>
      </c>
      <c r="AF61" s="29" t="str">
        <f t="shared" si="17"/>
        <v/>
      </c>
    </row>
    <row r="62" spans="1:32" ht="22.5" customHeight="1" x14ac:dyDescent="0.15">
      <c r="A62" s="6"/>
      <c r="B62" s="6"/>
      <c r="C62" s="8">
        <v>1</v>
      </c>
      <c r="D62" s="9" t="str">
        <f t="shared" si="1"/>
        <v/>
      </c>
      <c r="E62" s="6"/>
      <c r="F62" s="5" t="str">
        <f t="shared" si="2"/>
        <v/>
      </c>
      <c r="G62" s="6"/>
      <c r="H62" s="6"/>
      <c r="I62" s="6"/>
      <c r="J62" s="6"/>
      <c r="K62" s="6"/>
      <c r="L62" s="12">
        <f t="shared" si="3"/>
        <v>0</v>
      </c>
      <c r="M62" s="6"/>
      <c r="N62" s="14"/>
      <c r="O62" s="1">
        <v>19</v>
      </c>
      <c r="Q62" s="17" t="str">
        <f t="shared" si="4"/>
        <v/>
      </c>
      <c r="R62" s="5" t="str">
        <f>IF(D62="","",COUNTIF($Q$44:Q62,Q62))</f>
        <v/>
      </c>
      <c r="S62" s="5" t="str">
        <f t="shared" si="5"/>
        <v/>
      </c>
      <c r="T62" s="5" t="str">
        <f t="shared" si="6"/>
        <v/>
      </c>
      <c r="V62" s="23" t="str">
        <f t="shared" si="7"/>
        <v/>
      </c>
      <c r="W62" s="5" t="str">
        <f t="shared" si="8"/>
        <v/>
      </c>
      <c r="X62" s="5" t="str">
        <f t="shared" si="9"/>
        <v/>
      </c>
      <c r="Y62" s="5" t="str">
        <f t="shared" si="10"/>
        <v/>
      </c>
      <c r="Z62" s="5" t="str">
        <f t="shared" si="11"/>
        <v/>
      </c>
      <c r="AA62" s="5" t="str">
        <f t="shared" si="12"/>
        <v/>
      </c>
      <c r="AB62" s="5" t="str">
        <f t="shared" si="13"/>
        <v/>
      </c>
      <c r="AC62" s="5" t="str">
        <f t="shared" si="14"/>
        <v/>
      </c>
      <c r="AD62" s="28" t="str">
        <f t="shared" si="15"/>
        <v/>
      </c>
      <c r="AE62" s="5" t="str">
        <f t="shared" si="16"/>
        <v/>
      </c>
      <c r="AF62" s="29" t="str">
        <f t="shared" si="17"/>
        <v/>
      </c>
    </row>
    <row r="63" spans="1:32" ht="22.5" customHeight="1" x14ac:dyDescent="0.15">
      <c r="A63" s="6"/>
      <c r="B63" s="6"/>
      <c r="C63" s="8">
        <v>1</v>
      </c>
      <c r="D63" s="9" t="str">
        <f t="shared" si="1"/>
        <v/>
      </c>
      <c r="E63" s="6"/>
      <c r="F63" s="5" t="str">
        <f t="shared" si="2"/>
        <v/>
      </c>
      <c r="G63" s="6"/>
      <c r="H63" s="6"/>
      <c r="I63" s="6"/>
      <c r="J63" s="6"/>
      <c r="K63" s="6"/>
      <c r="L63" s="12">
        <f t="shared" si="3"/>
        <v>0</v>
      </c>
      <c r="M63" s="6"/>
      <c r="N63" s="14"/>
      <c r="O63" s="1">
        <v>20</v>
      </c>
      <c r="Q63" s="17" t="str">
        <f t="shared" si="4"/>
        <v/>
      </c>
      <c r="R63" s="5" t="str">
        <f>IF(D63="","",COUNTIF($Q$44:Q63,Q63))</f>
        <v/>
      </c>
      <c r="S63" s="5" t="str">
        <f t="shared" si="5"/>
        <v/>
      </c>
      <c r="T63" s="5" t="str">
        <f t="shared" si="6"/>
        <v/>
      </c>
      <c r="V63" s="23" t="str">
        <f t="shared" si="7"/>
        <v/>
      </c>
      <c r="W63" s="5" t="str">
        <f t="shared" si="8"/>
        <v/>
      </c>
      <c r="X63" s="5" t="str">
        <f t="shared" si="9"/>
        <v/>
      </c>
      <c r="Y63" s="5" t="str">
        <f t="shared" si="10"/>
        <v/>
      </c>
      <c r="Z63" s="5" t="str">
        <f t="shared" si="11"/>
        <v/>
      </c>
      <c r="AA63" s="5" t="str">
        <f t="shared" si="12"/>
        <v/>
      </c>
      <c r="AB63" s="5" t="str">
        <f t="shared" si="13"/>
        <v/>
      </c>
      <c r="AC63" s="5" t="str">
        <f t="shared" si="14"/>
        <v/>
      </c>
      <c r="AD63" s="28" t="str">
        <f t="shared" si="15"/>
        <v/>
      </c>
      <c r="AE63" s="5" t="str">
        <f t="shared" si="16"/>
        <v/>
      </c>
      <c r="AF63" s="29" t="str">
        <f t="shared" si="17"/>
        <v/>
      </c>
    </row>
    <row r="64" spans="1:32" ht="22.5" customHeight="1" x14ac:dyDescent="0.15">
      <c r="A64" s="6"/>
      <c r="B64" s="6"/>
      <c r="C64" s="8">
        <v>1</v>
      </c>
      <c r="D64" s="9" t="str">
        <f t="shared" si="1"/>
        <v/>
      </c>
      <c r="E64" s="6"/>
      <c r="F64" s="5" t="str">
        <f t="shared" si="2"/>
        <v/>
      </c>
      <c r="G64" s="6"/>
      <c r="H64" s="6"/>
      <c r="I64" s="6"/>
      <c r="J64" s="6"/>
      <c r="K64" s="6"/>
      <c r="L64" s="12">
        <f t="shared" si="3"/>
        <v>0</v>
      </c>
      <c r="M64" s="6"/>
      <c r="N64" s="14"/>
      <c r="O64" s="1">
        <v>21</v>
      </c>
      <c r="Q64" s="17" t="str">
        <f t="shared" si="4"/>
        <v/>
      </c>
      <c r="R64" s="5" t="str">
        <f>IF(D64="","",COUNTIF($Q$44:Q64,Q64))</f>
        <v/>
      </c>
      <c r="S64" s="5" t="str">
        <f t="shared" si="5"/>
        <v/>
      </c>
      <c r="T64" s="5" t="str">
        <f t="shared" si="6"/>
        <v/>
      </c>
      <c r="V64" s="23" t="str">
        <f t="shared" si="7"/>
        <v/>
      </c>
      <c r="W64" s="5" t="str">
        <f t="shared" si="8"/>
        <v/>
      </c>
      <c r="X64" s="5" t="str">
        <f t="shared" si="9"/>
        <v/>
      </c>
      <c r="Y64" s="5" t="str">
        <f t="shared" si="10"/>
        <v/>
      </c>
      <c r="Z64" s="5" t="str">
        <f t="shared" si="11"/>
        <v/>
      </c>
      <c r="AA64" s="5" t="str">
        <f t="shared" si="12"/>
        <v/>
      </c>
      <c r="AB64" s="5" t="str">
        <f t="shared" si="13"/>
        <v/>
      </c>
      <c r="AC64" s="5" t="str">
        <f t="shared" si="14"/>
        <v/>
      </c>
      <c r="AD64" s="28" t="str">
        <f t="shared" si="15"/>
        <v/>
      </c>
      <c r="AE64" s="5" t="str">
        <f t="shared" si="16"/>
        <v/>
      </c>
      <c r="AF64" s="29" t="str">
        <f t="shared" si="17"/>
        <v/>
      </c>
    </row>
    <row r="65" spans="1:32" ht="22.5" customHeight="1" x14ac:dyDescent="0.15">
      <c r="A65" s="6"/>
      <c r="B65" s="6"/>
      <c r="C65" s="8">
        <v>1</v>
      </c>
      <c r="D65" s="9" t="str">
        <f t="shared" si="1"/>
        <v/>
      </c>
      <c r="E65" s="6"/>
      <c r="F65" s="5" t="str">
        <f t="shared" si="2"/>
        <v/>
      </c>
      <c r="G65" s="6"/>
      <c r="H65" s="6"/>
      <c r="I65" s="6"/>
      <c r="J65" s="6"/>
      <c r="K65" s="6"/>
      <c r="L65" s="12">
        <f t="shared" si="3"/>
        <v>0</v>
      </c>
      <c r="M65" s="6"/>
      <c r="N65" s="14"/>
      <c r="O65" s="1">
        <v>22</v>
      </c>
      <c r="Q65" s="17" t="str">
        <f t="shared" si="4"/>
        <v/>
      </c>
      <c r="R65" s="5" t="str">
        <f>IF(D65="","",COUNTIF($Q$44:Q65,Q65))</f>
        <v/>
      </c>
      <c r="S65" s="5" t="str">
        <f t="shared" si="5"/>
        <v/>
      </c>
      <c r="T65" s="5" t="str">
        <f t="shared" si="6"/>
        <v/>
      </c>
      <c r="V65" s="23" t="str">
        <f t="shared" si="7"/>
        <v/>
      </c>
      <c r="W65" s="5" t="str">
        <f t="shared" si="8"/>
        <v/>
      </c>
      <c r="X65" s="5" t="str">
        <f t="shared" si="9"/>
        <v/>
      </c>
      <c r="Y65" s="5" t="str">
        <f t="shared" si="10"/>
        <v/>
      </c>
      <c r="Z65" s="5" t="str">
        <f t="shared" si="11"/>
        <v/>
      </c>
      <c r="AA65" s="5" t="str">
        <f t="shared" si="12"/>
        <v/>
      </c>
      <c r="AB65" s="5" t="str">
        <f t="shared" si="13"/>
        <v/>
      </c>
      <c r="AC65" s="5" t="str">
        <f t="shared" si="14"/>
        <v/>
      </c>
      <c r="AD65" s="28" t="str">
        <f t="shared" si="15"/>
        <v/>
      </c>
      <c r="AE65" s="5" t="str">
        <f t="shared" si="16"/>
        <v/>
      </c>
      <c r="AF65" s="29" t="str">
        <f t="shared" si="17"/>
        <v/>
      </c>
    </row>
    <row r="66" spans="1:32" ht="22.5" customHeight="1" x14ac:dyDescent="0.15">
      <c r="A66" s="6"/>
      <c r="B66" s="6"/>
      <c r="C66" s="8">
        <v>1</v>
      </c>
      <c r="D66" s="9" t="str">
        <f t="shared" si="1"/>
        <v/>
      </c>
      <c r="E66" s="6"/>
      <c r="F66" s="5" t="str">
        <f t="shared" si="2"/>
        <v/>
      </c>
      <c r="G66" s="6"/>
      <c r="H66" s="6"/>
      <c r="I66" s="6"/>
      <c r="J66" s="6"/>
      <c r="K66" s="6"/>
      <c r="L66" s="12">
        <f t="shared" si="3"/>
        <v>0</v>
      </c>
      <c r="M66" s="6"/>
      <c r="N66" s="14"/>
      <c r="O66" s="1">
        <v>23</v>
      </c>
      <c r="Q66" s="17" t="str">
        <f t="shared" si="4"/>
        <v/>
      </c>
      <c r="R66" s="5" t="str">
        <f>IF(D66="","",COUNTIF($Q$44:Q66,Q66))</f>
        <v/>
      </c>
      <c r="S66" s="5" t="str">
        <f t="shared" si="5"/>
        <v/>
      </c>
      <c r="T66" s="5" t="str">
        <f t="shared" si="6"/>
        <v/>
      </c>
      <c r="V66" s="23" t="str">
        <f t="shared" si="7"/>
        <v/>
      </c>
      <c r="W66" s="5" t="str">
        <f t="shared" si="8"/>
        <v/>
      </c>
      <c r="X66" s="5" t="str">
        <f t="shared" si="9"/>
        <v/>
      </c>
      <c r="Y66" s="5" t="str">
        <f t="shared" si="10"/>
        <v/>
      </c>
      <c r="Z66" s="5" t="str">
        <f t="shared" si="11"/>
        <v/>
      </c>
      <c r="AA66" s="5" t="str">
        <f t="shared" si="12"/>
        <v/>
      </c>
      <c r="AB66" s="5" t="str">
        <f t="shared" si="13"/>
        <v/>
      </c>
      <c r="AC66" s="5" t="str">
        <f t="shared" si="14"/>
        <v/>
      </c>
      <c r="AD66" s="28" t="str">
        <f t="shared" si="15"/>
        <v/>
      </c>
      <c r="AE66" s="5" t="str">
        <f t="shared" si="16"/>
        <v/>
      </c>
      <c r="AF66" s="29" t="str">
        <f t="shared" si="17"/>
        <v/>
      </c>
    </row>
    <row r="67" spans="1:32" ht="22.5" customHeight="1" x14ac:dyDescent="0.15">
      <c r="A67" s="6"/>
      <c r="B67" s="6"/>
      <c r="C67" s="8">
        <v>1</v>
      </c>
      <c r="D67" s="9" t="str">
        <f t="shared" si="1"/>
        <v/>
      </c>
      <c r="E67" s="6"/>
      <c r="F67" s="5" t="str">
        <f t="shared" si="2"/>
        <v/>
      </c>
      <c r="G67" s="6"/>
      <c r="H67" s="6"/>
      <c r="I67" s="6"/>
      <c r="J67" s="6"/>
      <c r="K67" s="6"/>
      <c r="L67" s="12">
        <f t="shared" si="3"/>
        <v>0</v>
      </c>
      <c r="M67" s="6"/>
      <c r="N67" s="14"/>
      <c r="O67" s="1">
        <v>24</v>
      </c>
      <c r="Q67" s="17" t="str">
        <f t="shared" si="4"/>
        <v/>
      </c>
      <c r="R67" s="5" t="str">
        <f>IF(D67="","",COUNTIF($Q$44:Q67,Q67))</f>
        <v/>
      </c>
      <c r="S67" s="5" t="str">
        <f t="shared" si="5"/>
        <v/>
      </c>
      <c r="T67" s="5" t="str">
        <f t="shared" si="6"/>
        <v/>
      </c>
      <c r="V67" s="23" t="str">
        <f t="shared" si="7"/>
        <v/>
      </c>
      <c r="W67" s="5" t="str">
        <f t="shared" si="8"/>
        <v/>
      </c>
      <c r="X67" s="5" t="str">
        <f t="shared" si="9"/>
        <v/>
      </c>
      <c r="Y67" s="5" t="str">
        <f t="shared" si="10"/>
        <v/>
      </c>
      <c r="Z67" s="5" t="str">
        <f t="shared" si="11"/>
        <v/>
      </c>
      <c r="AA67" s="5" t="str">
        <f t="shared" si="12"/>
        <v/>
      </c>
      <c r="AB67" s="5" t="str">
        <f t="shared" si="13"/>
        <v/>
      </c>
      <c r="AC67" s="5" t="str">
        <f t="shared" si="14"/>
        <v/>
      </c>
      <c r="AD67" s="28" t="str">
        <f t="shared" si="15"/>
        <v/>
      </c>
      <c r="AE67" s="5" t="str">
        <f t="shared" si="16"/>
        <v/>
      </c>
      <c r="AF67" s="29" t="str">
        <f t="shared" si="17"/>
        <v/>
      </c>
    </row>
    <row r="68" spans="1:32" ht="22.5" customHeight="1" x14ac:dyDescent="0.15">
      <c r="A68" s="6"/>
      <c r="B68" s="6"/>
      <c r="C68" s="8">
        <v>1</v>
      </c>
      <c r="D68" s="9" t="str">
        <f t="shared" si="1"/>
        <v/>
      </c>
      <c r="E68" s="6"/>
      <c r="F68" s="5" t="str">
        <f t="shared" si="2"/>
        <v/>
      </c>
      <c r="G68" s="6"/>
      <c r="H68" s="6"/>
      <c r="I68" s="6"/>
      <c r="J68" s="6"/>
      <c r="K68" s="6"/>
      <c r="L68" s="12">
        <f t="shared" si="3"/>
        <v>0</v>
      </c>
      <c r="M68" s="6"/>
      <c r="N68" s="14"/>
      <c r="O68" s="1">
        <v>25</v>
      </c>
      <c r="Q68" s="17" t="str">
        <f t="shared" si="4"/>
        <v/>
      </c>
      <c r="R68" s="5" t="str">
        <f>IF(D68="","",COUNTIF($Q$44:Q68,Q68))</f>
        <v/>
      </c>
      <c r="S68" s="5" t="str">
        <f t="shared" si="5"/>
        <v/>
      </c>
      <c r="T68" s="5" t="str">
        <f t="shared" si="6"/>
        <v/>
      </c>
      <c r="V68" s="23" t="str">
        <f t="shared" si="7"/>
        <v/>
      </c>
      <c r="W68" s="5" t="str">
        <f t="shared" si="8"/>
        <v/>
      </c>
      <c r="X68" s="5" t="str">
        <f t="shared" si="9"/>
        <v/>
      </c>
      <c r="Y68" s="5" t="str">
        <f t="shared" si="10"/>
        <v/>
      </c>
      <c r="Z68" s="5" t="str">
        <f t="shared" si="11"/>
        <v/>
      </c>
      <c r="AA68" s="5" t="str">
        <f t="shared" si="12"/>
        <v/>
      </c>
      <c r="AB68" s="5" t="str">
        <f t="shared" si="13"/>
        <v/>
      </c>
      <c r="AC68" s="5" t="str">
        <f t="shared" si="14"/>
        <v/>
      </c>
      <c r="AD68" s="28" t="str">
        <f t="shared" si="15"/>
        <v/>
      </c>
      <c r="AE68" s="5" t="str">
        <f t="shared" si="16"/>
        <v/>
      </c>
      <c r="AF68" s="29" t="str">
        <f t="shared" si="17"/>
        <v/>
      </c>
    </row>
    <row r="69" spans="1:32" ht="22.5" customHeight="1" x14ac:dyDescent="0.15">
      <c r="A69" s="6"/>
      <c r="B69" s="6"/>
      <c r="C69" s="8">
        <v>1</v>
      </c>
      <c r="D69" s="9" t="str">
        <f t="shared" si="1"/>
        <v/>
      </c>
      <c r="E69" s="6"/>
      <c r="F69" s="5" t="str">
        <f t="shared" si="2"/>
        <v/>
      </c>
      <c r="G69" s="6"/>
      <c r="H69" s="6"/>
      <c r="I69" s="6"/>
      <c r="J69" s="6"/>
      <c r="K69" s="6"/>
      <c r="L69" s="12">
        <f t="shared" si="3"/>
        <v>0</v>
      </c>
      <c r="M69" s="6"/>
      <c r="N69" s="14"/>
      <c r="O69" s="1">
        <v>26</v>
      </c>
      <c r="Q69" s="17" t="str">
        <f t="shared" si="4"/>
        <v/>
      </c>
      <c r="R69" s="5" t="str">
        <f>IF(D69="","",COUNTIF($Q$44:Q69,Q69))</f>
        <v/>
      </c>
      <c r="S69" s="5" t="str">
        <f t="shared" si="5"/>
        <v/>
      </c>
      <c r="T69" s="5" t="str">
        <f t="shared" si="6"/>
        <v/>
      </c>
      <c r="V69" s="23" t="str">
        <f t="shared" si="7"/>
        <v/>
      </c>
      <c r="W69" s="5" t="str">
        <f t="shared" si="8"/>
        <v/>
      </c>
      <c r="X69" s="5" t="str">
        <f t="shared" si="9"/>
        <v/>
      </c>
      <c r="Y69" s="5" t="str">
        <f t="shared" si="10"/>
        <v/>
      </c>
      <c r="Z69" s="5" t="str">
        <f t="shared" si="11"/>
        <v/>
      </c>
      <c r="AA69" s="5" t="str">
        <f t="shared" si="12"/>
        <v/>
      </c>
      <c r="AB69" s="5" t="str">
        <f t="shared" si="13"/>
        <v/>
      </c>
      <c r="AC69" s="5" t="str">
        <f t="shared" si="14"/>
        <v/>
      </c>
      <c r="AD69" s="28" t="str">
        <f t="shared" si="15"/>
        <v/>
      </c>
      <c r="AE69" s="5" t="str">
        <f t="shared" si="16"/>
        <v/>
      </c>
      <c r="AF69" s="29" t="str">
        <f t="shared" si="17"/>
        <v/>
      </c>
    </row>
    <row r="70" spans="1:32" ht="22.5" customHeight="1" x14ac:dyDescent="0.15">
      <c r="A70" s="6"/>
      <c r="B70" s="6"/>
      <c r="C70" s="8">
        <v>1</v>
      </c>
      <c r="D70" s="9" t="str">
        <f t="shared" si="1"/>
        <v/>
      </c>
      <c r="E70" s="6"/>
      <c r="F70" s="5" t="str">
        <f t="shared" si="2"/>
        <v/>
      </c>
      <c r="G70" s="6"/>
      <c r="H70" s="6"/>
      <c r="I70" s="6"/>
      <c r="J70" s="6"/>
      <c r="K70" s="6"/>
      <c r="L70" s="12">
        <f t="shared" si="3"/>
        <v>0</v>
      </c>
      <c r="M70" s="6"/>
      <c r="N70" s="14"/>
      <c r="O70" s="1">
        <v>27</v>
      </c>
      <c r="Q70" s="17" t="str">
        <f t="shared" si="4"/>
        <v/>
      </c>
      <c r="R70" s="5" t="str">
        <f>IF(D70="","",COUNTIF($Q$44:Q70,Q70))</f>
        <v/>
      </c>
      <c r="S70" s="5" t="str">
        <f t="shared" si="5"/>
        <v/>
      </c>
      <c r="T70" s="5" t="str">
        <f t="shared" si="6"/>
        <v/>
      </c>
      <c r="V70" s="23" t="str">
        <f t="shared" si="7"/>
        <v/>
      </c>
      <c r="W70" s="5" t="str">
        <f t="shared" si="8"/>
        <v/>
      </c>
      <c r="X70" s="5" t="str">
        <f t="shared" si="9"/>
        <v/>
      </c>
      <c r="Y70" s="5" t="str">
        <f t="shared" si="10"/>
        <v/>
      </c>
      <c r="Z70" s="5" t="str">
        <f t="shared" si="11"/>
        <v/>
      </c>
      <c r="AA70" s="5" t="str">
        <f t="shared" si="12"/>
        <v/>
      </c>
      <c r="AB70" s="5" t="str">
        <f t="shared" si="13"/>
        <v/>
      </c>
      <c r="AC70" s="5" t="str">
        <f t="shared" si="14"/>
        <v/>
      </c>
      <c r="AD70" s="28" t="str">
        <f t="shared" si="15"/>
        <v/>
      </c>
      <c r="AE70" s="5" t="str">
        <f t="shared" si="16"/>
        <v/>
      </c>
      <c r="AF70" s="29" t="str">
        <f t="shared" si="17"/>
        <v/>
      </c>
    </row>
    <row r="71" spans="1:32" ht="22.5" customHeight="1" x14ac:dyDescent="0.15">
      <c r="A71" s="6"/>
      <c r="B71" s="6"/>
      <c r="C71" s="8">
        <v>1</v>
      </c>
      <c r="D71" s="9" t="str">
        <f t="shared" si="1"/>
        <v/>
      </c>
      <c r="E71" s="6"/>
      <c r="F71" s="5" t="str">
        <f t="shared" si="2"/>
        <v/>
      </c>
      <c r="G71" s="6"/>
      <c r="H71" s="6"/>
      <c r="I71" s="6"/>
      <c r="J71" s="6"/>
      <c r="K71" s="6"/>
      <c r="L71" s="12">
        <f t="shared" si="3"/>
        <v>0</v>
      </c>
      <c r="M71" s="6"/>
      <c r="N71" s="14"/>
      <c r="O71" s="1">
        <v>28</v>
      </c>
      <c r="Q71" s="17" t="str">
        <f t="shared" si="4"/>
        <v/>
      </c>
      <c r="R71" s="5" t="str">
        <f>IF(D71="","",COUNTIF($Q$44:Q71,Q71))</f>
        <v/>
      </c>
      <c r="S71" s="5" t="str">
        <f t="shared" si="5"/>
        <v/>
      </c>
      <c r="T71" s="5" t="str">
        <f t="shared" si="6"/>
        <v/>
      </c>
      <c r="V71" s="23" t="str">
        <f t="shared" si="7"/>
        <v/>
      </c>
      <c r="W71" s="5" t="str">
        <f t="shared" si="8"/>
        <v/>
      </c>
      <c r="X71" s="5" t="str">
        <f t="shared" si="9"/>
        <v/>
      </c>
      <c r="Y71" s="5" t="str">
        <f t="shared" si="10"/>
        <v/>
      </c>
      <c r="Z71" s="5" t="str">
        <f t="shared" si="11"/>
        <v/>
      </c>
      <c r="AA71" s="5" t="str">
        <f t="shared" si="12"/>
        <v/>
      </c>
      <c r="AB71" s="5" t="str">
        <f t="shared" si="13"/>
        <v/>
      </c>
      <c r="AC71" s="5" t="str">
        <f t="shared" si="14"/>
        <v/>
      </c>
      <c r="AD71" s="28" t="str">
        <f t="shared" si="15"/>
        <v/>
      </c>
      <c r="AE71" s="5" t="str">
        <f t="shared" si="16"/>
        <v/>
      </c>
      <c r="AF71" s="29" t="str">
        <f t="shared" si="17"/>
        <v/>
      </c>
    </row>
    <row r="72" spans="1:32" ht="22.5" customHeight="1" x14ac:dyDescent="0.15">
      <c r="A72" s="6"/>
      <c r="B72" s="6"/>
      <c r="C72" s="8">
        <v>1</v>
      </c>
      <c r="D72" s="9" t="str">
        <f t="shared" si="1"/>
        <v/>
      </c>
      <c r="E72" s="6"/>
      <c r="F72" s="5" t="str">
        <f t="shared" si="2"/>
        <v/>
      </c>
      <c r="G72" s="6"/>
      <c r="H72" s="6"/>
      <c r="I72" s="6"/>
      <c r="J72" s="6"/>
      <c r="K72" s="6"/>
      <c r="L72" s="12">
        <f t="shared" si="3"/>
        <v>0</v>
      </c>
      <c r="M72" s="6"/>
      <c r="N72" s="14"/>
      <c r="O72" s="1">
        <v>29</v>
      </c>
      <c r="Q72" s="17" t="str">
        <f t="shared" si="4"/>
        <v/>
      </c>
      <c r="R72" s="5" t="str">
        <f>IF(D72="","",COUNTIF($Q$44:Q72,Q72))</f>
        <v/>
      </c>
      <c r="S72" s="5" t="str">
        <f t="shared" si="5"/>
        <v/>
      </c>
      <c r="T72" s="5" t="str">
        <f t="shared" si="6"/>
        <v/>
      </c>
      <c r="V72" s="23" t="str">
        <f t="shared" si="7"/>
        <v/>
      </c>
      <c r="W72" s="5" t="str">
        <f t="shared" si="8"/>
        <v/>
      </c>
      <c r="X72" s="5" t="str">
        <f t="shared" si="9"/>
        <v/>
      </c>
      <c r="Y72" s="5" t="str">
        <f t="shared" si="10"/>
        <v/>
      </c>
      <c r="Z72" s="5" t="str">
        <f t="shared" si="11"/>
        <v/>
      </c>
      <c r="AA72" s="5" t="str">
        <f t="shared" si="12"/>
        <v/>
      </c>
      <c r="AB72" s="5" t="str">
        <f t="shared" si="13"/>
        <v/>
      </c>
      <c r="AC72" s="5" t="str">
        <f t="shared" si="14"/>
        <v/>
      </c>
      <c r="AD72" s="28" t="str">
        <f t="shared" si="15"/>
        <v/>
      </c>
      <c r="AE72" s="5" t="str">
        <f t="shared" si="16"/>
        <v/>
      </c>
      <c r="AF72" s="29" t="str">
        <f t="shared" si="17"/>
        <v/>
      </c>
    </row>
    <row r="73" spans="1:32" ht="22.5" customHeight="1" x14ac:dyDescent="0.15">
      <c r="A73" s="6"/>
      <c r="B73" s="6"/>
      <c r="C73" s="8">
        <v>1</v>
      </c>
      <c r="D73" s="9" t="str">
        <f t="shared" si="1"/>
        <v/>
      </c>
      <c r="E73" s="6"/>
      <c r="F73" s="5" t="str">
        <f t="shared" si="2"/>
        <v/>
      </c>
      <c r="G73" s="6"/>
      <c r="H73" s="6"/>
      <c r="I73" s="6"/>
      <c r="J73" s="6"/>
      <c r="K73" s="6"/>
      <c r="L73" s="12">
        <f t="shared" si="3"/>
        <v>0</v>
      </c>
      <c r="M73" s="6"/>
      <c r="N73" s="14"/>
      <c r="O73" s="1">
        <v>30</v>
      </c>
      <c r="Q73" s="17" t="str">
        <f t="shared" si="4"/>
        <v/>
      </c>
      <c r="R73" s="5" t="str">
        <f>IF(D73="","",COUNTIF($Q$44:Q73,Q73))</f>
        <v/>
      </c>
      <c r="S73" s="5" t="str">
        <f t="shared" si="5"/>
        <v/>
      </c>
      <c r="T73" s="5" t="str">
        <f t="shared" si="6"/>
        <v/>
      </c>
      <c r="V73" s="23" t="str">
        <f t="shared" si="7"/>
        <v/>
      </c>
      <c r="W73" s="5" t="str">
        <f t="shared" si="8"/>
        <v/>
      </c>
      <c r="X73" s="5" t="str">
        <f t="shared" si="9"/>
        <v/>
      </c>
      <c r="Y73" s="5" t="str">
        <f t="shared" si="10"/>
        <v/>
      </c>
      <c r="Z73" s="5" t="str">
        <f t="shared" si="11"/>
        <v/>
      </c>
      <c r="AA73" s="5" t="str">
        <f t="shared" si="12"/>
        <v/>
      </c>
      <c r="AB73" s="5" t="str">
        <f t="shared" si="13"/>
        <v/>
      </c>
      <c r="AC73" s="5" t="str">
        <f t="shared" si="14"/>
        <v/>
      </c>
      <c r="AD73" s="28" t="str">
        <f t="shared" si="15"/>
        <v/>
      </c>
      <c r="AE73" s="5" t="str">
        <f t="shared" si="16"/>
        <v/>
      </c>
      <c r="AF73" s="29" t="str">
        <f t="shared" si="17"/>
        <v/>
      </c>
    </row>
    <row r="74" spans="1:32" ht="22.5" customHeight="1" x14ac:dyDescent="0.15">
      <c r="A74" s="6"/>
      <c r="B74" s="6"/>
      <c r="C74" s="8">
        <v>1</v>
      </c>
      <c r="D74" s="9" t="str">
        <f t="shared" si="1"/>
        <v/>
      </c>
      <c r="E74" s="6"/>
      <c r="F74" s="5" t="str">
        <f t="shared" si="2"/>
        <v/>
      </c>
      <c r="G74" s="6"/>
      <c r="H74" s="6"/>
      <c r="I74" s="6"/>
      <c r="J74" s="6"/>
      <c r="K74" s="6"/>
      <c r="L74" s="12">
        <f t="shared" si="3"/>
        <v>0</v>
      </c>
      <c r="M74" s="6"/>
      <c r="N74" s="14"/>
      <c r="O74" s="1">
        <v>31</v>
      </c>
      <c r="Q74" s="17" t="str">
        <f t="shared" si="4"/>
        <v/>
      </c>
      <c r="R74" s="5" t="str">
        <f>IF(D74="","",COUNTIF($Q$44:Q74,Q74))</f>
        <v/>
      </c>
      <c r="S74" s="5" t="str">
        <f t="shared" si="5"/>
        <v/>
      </c>
      <c r="T74" s="5" t="str">
        <f t="shared" si="6"/>
        <v/>
      </c>
      <c r="V74" s="23" t="str">
        <f t="shared" si="7"/>
        <v/>
      </c>
      <c r="W74" s="5" t="str">
        <f t="shared" si="8"/>
        <v/>
      </c>
      <c r="X74" s="5" t="str">
        <f t="shared" si="9"/>
        <v/>
      </c>
      <c r="Y74" s="5" t="str">
        <f t="shared" si="10"/>
        <v/>
      </c>
      <c r="Z74" s="5" t="str">
        <f t="shared" si="11"/>
        <v/>
      </c>
      <c r="AA74" s="5" t="str">
        <f t="shared" si="12"/>
        <v/>
      </c>
      <c r="AB74" s="5" t="str">
        <f t="shared" si="13"/>
        <v/>
      </c>
      <c r="AC74" s="5" t="str">
        <f t="shared" si="14"/>
        <v/>
      </c>
      <c r="AD74" s="28" t="str">
        <f t="shared" si="15"/>
        <v/>
      </c>
      <c r="AE74" s="5" t="str">
        <f t="shared" si="16"/>
        <v/>
      </c>
      <c r="AF74" s="29" t="str">
        <f t="shared" si="17"/>
        <v/>
      </c>
    </row>
    <row r="75" spans="1:32" ht="22.5" customHeight="1" x14ac:dyDescent="0.15">
      <c r="A75" s="6"/>
      <c r="B75" s="6"/>
      <c r="C75" s="8">
        <v>1</v>
      </c>
      <c r="D75" s="9" t="str">
        <f t="shared" si="1"/>
        <v/>
      </c>
      <c r="E75" s="6"/>
      <c r="F75" s="5" t="str">
        <f t="shared" si="2"/>
        <v/>
      </c>
      <c r="G75" s="6"/>
      <c r="H75" s="6"/>
      <c r="I75" s="6"/>
      <c r="J75" s="6"/>
      <c r="K75" s="6"/>
      <c r="L75" s="12">
        <f t="shared" si="3"/>
        <v>0</v>
      </c>
      <c r="M75" s="6"/>
      <c r="N75" s="14"/>
      <c r="O75" s="1">
        <v>32</v>
      </c>
      <c r="Q75" s="17" t="str">
        <f t="shared" si="4"/>
        <v/>
      </c>
      <c r="R75" s="5" t="str">
        <f>IF(D75="","",COUNTIF($Q$44:Q75,Q75))</f>
        <v/>
      </c>
      <c r="S75" s="5" t="str">
        <f t="shared" si="5"/>
        <v/>
      </c>
      <c r="T75" s="5" t="str">
        <f t="shared" si="6"/>
        <v/>
      </c>
      <c r="V75" s="23" t="str">
        <f t="shared" si="7"/>
        <v/>
      </c>
      <c r="W75" s="5" t="str">
        <f t="shared" si="8"/>
        <v/>
      </c>
      <c r="X75" s="5" t="str">
        <f t="shared" si="9"/>
        <v/>
      </c>
      <c r="Y75" s="5" t="str">
        <f t="shared" si="10"/>
        <v/>
      </c>
      <c r="Z75" s="5" t="str">
        <f t="shared" si="11"/>
        <v/>
      </c>
      <c r="AA75" s="5" t="str">
        <f t="shared" si="12"/>
        <v/>
      </c>
      <c r="AB75" s="5" t="str">
        <f t="shared" si="13"/>
        <v/>
      </c>
      <c r="AC75" s="5" t="str">
        <f t="shared" si="14"/>
        <v/>
      </c>
      <c r="AD75" s="28" t="str">
        <f t="shared" si="15"/>
        <v/>
      </c>
      <c r="AE75" s="5" t="str">
        <f t="shared" si="16"/>
        <v/>
      </c>
      <c r="AF75" s="29" t="str">
        <f t="shared" si="17"/>
        <v/>
      </c>
    </row>
    <row r="76" spans="1:32" ht="22.5" customHeight="1" x14ac:dyDescent="0.15">
      <c r="A76" s="6"/>
      <c r="B76" s="6"/>
      <c r="C76" s="8">
        <v>1</v>
      </c>
      <c r="D76" s="9" t="str">
        <f t="shared" si="1"/>
        <v/>
      </c>
      <c r="E76" s="6"/>
      <c r="F76" s="5" t="str">
        <f t="shared" si="2"/>
        <v/>
      </c>
      <c r="G76" s="6"/>
      <c r="H76" s="6"/>
      <c r="I76" s="6"/>
      <c r="J76" s="6"/>
      <c r="K76" s="6"/>
      <c r="L76" s="12">
        <f t="shared" si="3"/>
        <v>0</v>
      </c>
      <c r="M76" s="6"/>
      <c r="N76" s="14"/>
      <c r="O76" s="1">
        <v>33</v>
      </c>
      <c r="Q76" s="17" t="str">
        <f t="shared" si="4"/>
        <v/>
      </c>
      <c r="R76" s="5" t="str">
        <f>IF(D76="","",COUNTIF($Q$44:Q76,Q76))</f>
        <v/>
      </c>
      <c r="S76" s="5" t="str">
        <f t="shared" si="5"/>
        <v/>
      </c>
      <c r="T76" s="5" t="str">
        <f t="shared" si="6"/>
        <v/>
      </c>
      <c r="V76" s="23" t="str">
        <f t="shared" si="7"/>
        <v/>
      </c>
      <c r="W76" s="5" t="str">
        <f t="shared" si="8"/>
        <v/>
      </c>
      <c r="X76" s="5" t="str">
        <f t="shared" si="9"/>
        <v/>
      </c>
      <c r="Y76" s="5" t="str">
        <f t="shared" si="10"/>
        <v/>
      </c>
      <c r="Z76" s="5" t="str">
        <f t="shared" si="11"/>
        <v/>
      </c>
      <c r="AA76" s="5" t="str">
        <f t="shared" si="12"/>
        <v/>
      </c>
      <c r="AB76" s="5" t="str">
        <f t="shared" si="13"/>
        <v/>
      </c>
      <c r="AC76" s="5" t="str">
        <f t="shared" si="14"/>
        <v/>
      </c>
      <c r="AD76" s="28" t="str">
        <f t="shared" si="15"/>
        <v/>
      </c>
      <c r="AE76" s="5" t="str">
        <f t="shared" si="16"/>
        <v/>
      </c>
      <c r="AF76" s="29" t="str">
        <f t="shared" si="17"/>
        <v/>
      </c>
    </row>
    <row r="77" spans="1:32" ht="22.5" customHeight="1" x14ac:dyDescent="0.15">
      <c r="A77" s="6"/>
      <c r="B77" s="6"/>
      <c r="C77" s="8">
        <v>1</v>
      </c>
      <c r="D77" s="9" t="str">
        <f t="shared" si="1"/>
        <v/>
      </c>
      <c r="E77" s="6"/>
      <c r="F77" s="5" t="str">
        <f t="shared" si="2"/>
        <v/>
      </c>
      <c r="G77" s="6"/>
      <c r="H77" s="6"/>
      <c r="I77" s="6"/>
      <c r="J77" s="6"/>
      <c r="K77" s="6"/>
      <c r="L77" s="12">
        <f t="shared" si="3"/>
        <v>0</v>
      </c>
      <c r="M77" s="6"/>
      <c r="N77" s="14"/>
      <c r="O77" s="1">
        <v>34</v>
      </c>
      <c r="Q77" s="17" t="str">
        <f t="shared" si="4"/>
        <v/>
      </c>
      <c r="R77" s="5" t="str">
        <f>IF(D77="","",COUNTIF($Q$44:Q77,Q77))</f>
        <v/>
      </c>
      <c r="S77" s="5" t="str">
        <f t="shared" si="5"/>
        <v/>
      </c>
      <c r="T77" s="5" t="str">
        <f t="shared" si="6"/>
        <v/>
      </c>
      <c r="V77" s="23" t="str">
        <f t="shared" si="7"/>
        <v/>
      </c>
      <c r="W77" s="5" t="str">
        <f t="shared" si="8"/>
        <v/>
      </c>
      <c r="X77" s="5" t="str">
        <f t="shared" si="9"/>
        <v/>
      </c>
      <c r="Y77" s="5" t="str">
        <f t="shared" si="10"/>
        <v/>
      </c>
      <c r="Z77" s="5" t="str">
        <f t="shared" si="11"/>
        <v/>
      </c>
      <c r="AA77" s="5" t="str">
        <f t="shared" si="12"/>
        <v/>
      </c>
      <c r="AB77" s="5" t="str">
        <f t="shared" si="13"/>
        <v/>
      </c>
      <c r="AC77" s="5" t="str">
        <f t="shared" si="14"/>
        <v/>
      </c>
      <c r="AD77" s="28" t="str">
        <f t="shared" si="15"/>
        <v/>
      </c>
      <c r="AE77" s="5" t="str">
        <f t="shared" si="16"/>
        <v/>
      </c>
      <c r="AF77" s="29" t="str">
        <f t="shared" si="17"/>
        <v/>
      </c>
    </row>
    <row r="78" spans="1:32" ht="22.5" customHeight="1" x14ac:dyDescent="0.15">
      <c r="A78" s="6"/>
      <c r="B78" s="6"/>
      <c r="C78" s="8">
        <v>1</v>
      </c>
      <c r="D78" s="9" t="str">
        <f t="shared" si="1"/>
        <v/>
      </c>
      <c r="E78" s="6"/>
      <c r="F78" s="5" t="str">
        <f t="shared" si="2"/>
        <v/>
      </c>
      <c r="G78" s="6"/>
      <c r="H78" s="6"/>
      <c r="I78" s="6"/>
      <c r="J78" s="6"/>
      <c r="K78" s="6"/>
      <c r="L78" s="12">
        <f t="shared" si="3"/>
        <v>0</v>
      </c>
      <c r="M78" s="6"/>
      <c r="N78" s="14"/>
      <c r="O78" s="1">
        <v>35</v>
      </c>
      <c r="Q78" s="17" t="str">
        <f t="shared" si="4"/>
        <v/>
      </c>
      <c r="R78" s="5" t="str">
        <f>IF(D78="","",COUNTIF($Q$44:Q78,Q78))</f>
        <v/>
      </c>
      <c r="S78" s="5" t="str">
        <f t="shared" si="5"/>
        <v/>
      </c>
      <c r="T78" s="5" t="str">
        <f t="shared" si="6"/>
        <v/>
      </c>
      <c r="V78" s="23" t="str">
        <f t="shared" si="7"/>
        <v/>
      </c>
      <c r="W78" s="5" t="str">
        <f t="shared" si="8"/>
        <v/>
      </c>
      <c r="X78" s="5" t="str">
        <f t="shared" si="9"/>
        <v/>
      </c>
      <c r="Y78" s="5" t="str">
        <f t="shared" si="10"/>
        <v/>
      </c>
      <c r="Z78" s="5" t="str">
        <f t="shared" si="11"/>
        <v/>
      </c>
      <c r="AA78" s="5" t="str">
        <f t="shared" si="12"/>
        <v/>
      </c>
      <c r="AB78" s="5" t="str">
        <f t="shared" si="13"/>
        <v/>
      </c>
      <c r="AC78" s="5" t="str">
        <f t="shared" si="14"/>
        <v/>
      </c>
      <c r="AD78" s="28" t="str">
        <f t="shared" si="15"/>
        <v/>
      </c>
      <c r="AE78" s="5" t="str">
        <f t="shared" si="16"/>
        <v/>
      </c>
      <c r="AF78" s="29" t="str">
        <f t="shared" si="17"/>
        <v/>
      </c>
    </row>
    <row r="79" spans="1:32" ht="22.5" customHeight="1" x14ac:dyDescent="0.15">
      <c r="A79" s="6"/>
      <c r="B79" s="6"/>
      <c r="C79" s="8">
        <v>1</v>
      </c>
      <c r="D79" s="9" t="str">
        <f t="shared" si="1"/>
        <v/>
      </c>
      <c r="E79" s="6"/>
      <c r="F79" s="5" t="str">
        <f t="shared" si="2"/>
        <v/>
      </c>
      <c r="G79" s="6"/>
      <c r="H79" s="6"/>
      <c r="I79" s="6"/>
      <c r="J79" s="6"/>
      <c r="K79" s="6"/>
      <c r="L79" s="12">
        <f t="shared" si="3"/>
        <v>0</v>
      </c>
      <c r="M79" s="6"/>
      <c r="N79" s="14"/>
      <c r="O79" s="1">
        <v>36</v>
      </c>
      <c r="Q79" s="17" t="str">
        <f t="shared" si="4"/>
        <v/>
      </c>
      <c r="R79" s="5" t="str">
        <f>IF(D79="","",COUNTIF($Q$44:Q79,Q79))</f>
        <v/>
      </c>
      <c r="S79" s="5" t="str">
        <f t="shared" si="5"/>
        <v/>
      </c>
      <c r="T79" s="5" t="str">
        <f t="shared" si="6"/>
        <v/>
      </c>
      <c r="V79" s="23" t="str">
        <f t="shared" si="7"/>
        <v/>
      </c>
      <c r="W79" s="5" t="str">
        <f t="shared" si="8"/>
        <v/>
      </c>
      <c r="X79" s="5" t="str">
        <f t="shared" si="9"/>
        <v/>
      </c>
      <c r="Y79" s="5" t="str">
        <f t="shared" si="10"/>
        <v/>
      </c>
      <c r="Z79" s="5" t="str">
        <f t="shared" si="11"/>
        <v/>
      </c>
      <c r="AA79" s="5" t="str">
        <f t="shared" si="12"/>
        <v/>
      </c>
      <c r="AB79" s="5" t="str">
        <f t="shared" si="13"/>
        <v/>
      </c>
      <c r="AC79" s="5" t="str">
        <f t="shared" si="14"/>
        <v/>
      </c>
      <c r="AD79" s="28" t="str">
        <f t="shared" si="15"/>
        <v/>
      </c>
      <c r="AE79" s="5" t="str">
        <f t="shared" si="16"/>
        <v/>
      </c>
      <c r="AF79" s="29" t="str">
        <f t="shared" si="17"/>
        <v/>
      </c>
    </row>
    <row r="80" spans="1:32" ht="22.5" customHeight="1" x14ac:dyDescent="0.15">
      <c r="A80" s="6"/>
      <c r="B80" s="6"/>
      <c r="C80" s="8">
        <v>1</v>
      </c>
      <c r="D80" s="9" t="str">
        <f t="shared" si="1"/>
        <v/>
      </c>
      <c r="E80" s="6"/>
      <c r="F80" s="5" t="str">
        <f t="shared" si="2"/>
        <v/>
      </c>
      <c r="G80" s="6"/>
      <c r="H80" s="6"/>
      <c r="I80" s="6"/>
      <c r="J80" s="6"/>
      <c r="K80" s="6"/>
      <c r="L80" s="12">
        <f t="shared" si="3"/>
        <v>0</v>
      </c>
      <c r="M80" s="6"/>
      <c r="N80" s="14"/>
      <c r="O80" s="1">
        <v>37</v>
      </c>
      <c r="Q80" s="17" t="str">
        <f t="shared" si="4"/>
        <v/>
      </c>
      <c r="R80" s="5" t="str">
        <f>IF(D80="","",COUNTIF($Q$44:Q80,Q80))</f>
        <v/>
      </c>
      <c r="S80" s="5" t="str">
        <f t="shared" si="5"/>
        <v/>
      </c>
      <c r="T80" s="5" t="str">
        <f t="shared" si="6"/>
        <v/>
      </c>
      <c r="V80" s="23" t="str">
        <f t="shared" si="7"/>
        <v/>
      </c>
      <c r="W80" s="5" t="str">
        <f t="shared" si="8"/>
        <v/>
      </c>
      <c r="X80" s="5" t="str">
        <f t="shared" si="9"/>
        <v/>
      </c>
      <c r="Y80" s="5" t="str">
        <f t="shared" si="10"/>
        <v/>
      </c>
      <c r="Z80" s="5" t="str">
        <f t="shared" si="11"/>
        <v/>
      </c>
      <c r="AA80" s="5" t="str">
        <f t="shared" si="12"/>
        <v/>
      </c>
      <c r="AB80" s="5" t="str">
        <f t="shared" si="13"/>
        <v/>
      </c>
      <c r="AC80" s="5" t="str">
        <f t="shared" si="14"/>
        <v/>
      </c>
      <c r="AD80" s="28" t="str">
        <f t="shared" si="15"/>
        <v/>
      </c>
      <c r="AE80" s="5" t="str">
        <f t="shared" si="16"/>
        <v/>
      </c>
      <c r="AF80" s="29" t="str">
        <f t="shared" si="17"/>
        <v/>
      </c>
    </row>
    <row r="81" spans="1:32" ht="22.5" customHeight="1" x14ac:dyDescent="0.15">
      <c r="A81" s="6"/>
      <c r="B81" s="6"/>
      <c r="C81" s="8">
        <v>1</v>
      </c>
      <c r="D81" s="9" t="str">
        <f t="shared" si="1"/>
        <v/>
      </c>
      <c r="E81" s="6"/>
      <c r="F81" s="5" t="str">
        <f t="shared" si="2"/>
        <v/>
      </c>
      <c r="G81" s="6"/>
      <c r="H81" s="6"/>
      <c r="I81" s="6"/>
      <c r="J81" s="6"/>
      <c r="K81" s="6"/>
      <c r="L81" s="12">
        <f t="shared" si="3"/>
        <v>0</v>
      </c>
      <c r="M81" s="6"/>
      <c r="N81" s="14"/>
      <c r="O81" s="1">
        <v>38</v>
      </c>
      <c r="Q81" s="17" t="str">
        <f t="shared" si="4"/>
        <v/>
      </c>
      <c r="R81" s="5" t="str">
        <f>IF(D81="","",COUNTIF($Q$44:Q81,Q81))</f>
        <v/>
      </c>
      <c r="S81" s="5" t="str">
        <f t="shared" si="5"/>
        <v/>
      </c>
      <c r="T81" s="5" t="str">
        <f t="shared" si="6"/>
        <v/>
      </c>
      <c r="V81" s="23" t="str">
        <f t="shared" si="7"/>
        <v/>
      </c>
      <c r="W81" s="5" t="str">
        <f t="shared" si="8"/>
        <v/>
      </c>
      <c r="X81" s="5" t="str">
        <f t="shared" si="9"/>
        <v/>
      </c>
      <c r="Y81" s="5" t="str">
        <f t="shared" si="10"/>
        <v/>
      </c>
      <c r="Z81" s="5" t="str">
        <f t="shared" si="11"/>
        <v/>
      </c>
      <c r="AA81" s="5" t="str">
        <f t="shared" si="12"/>
        <v/>
      </c>
      <c r="AB81" s="5" t="str">
        <f t="shared" si="13"/>
        <v/>
      </c>
      <c r="AC81" s="5" t="str">
        <f t="shared" si="14"/>
        <v/>
      </c>
      <c r="AD81" s="28" t="str">
        <f t="shared" si="15"/>
        <v/>
      </c>
      <c r="AE81" s="5" t="str">
        <f t="shared" si="16"/>
        <v/>
      </c>
      <c r="AF81" s="29" t="str">
        <f t="shared" si="17"/>
        <v/>
      </c>
    </row>
    <row r="82" spans="1:32" ht="22.5" customHeight="1" x14ac:dyDescent="0.15">
      <c r="A82" s="6"/>
      <c r="B82" s="6"/>
      <c r="C82" s="8">
        <v>1</v>
      </c>
      <c r="D82" s="9" t="str">
        <f t="shared" si="1"/>
        <v/>
      </c>
      <c r="E82" s="6"/>
      <c r="F82" s="5" t="str">
        <f t="shared" si="2"/>
        <v/>
      </c>
      <c r="G82" s="6"/>
      <c r="H82" s="6"/>
      <c r="I82" s="6"/>
      <c r="J82" s="6"/>
      <c r="K82" s="6"/>
      <c r="L82" s="12">
        <f t="shared" si="3"/>
        <v>0</v>
      </c>
      <c r="M82" s="6"/>
      <c r="N82" s="14"/>
      <c r="O82" s="1">
        <v>39</v>
      </c>
      <c r="Q82" s="17" t="str">
        <f t="shared" si="4"/>
        <v/>
      </c>
      <c r="R82" s="5" t="str">
        <f>IF(D82="","",COUNTIF($Q$44:Q82,Q82))</f>
        <v/>
      </c>
      <c r="S82" s="5" t="str">
        <f t="shared" si="5"/>
        <v/>
      </c>
      <c r="T82" s="5" t="str">
        <f t="shared" si="6"/>
        <v/>
      </c>
      <c r="V82" s="23" t="str">
        <f t="shared" si="7"/>
        <v/>
      </c>
      <c r="W82" s="5" t="str">
        <f t="shared" si="8"/>
        <v/>
      </c>
      <c r="X82" s="5" t="str">
        <f t="shared" si="9"/>
        <v/>
      </c>
      <c r="Y82" s="5" t="str">
        <f t="shared" si="10"/>
        <v/>
      </c>
      <c r="Z82" s="5" t="str">
        <f t="shared" si="11"/>
        <v/>
      </c>
      <c r="AA82" s="5" t="str">
        <f t="shared" si="12"/>
        <v/>
      </c>
      <c r="AB82" s="5" t="str">
        <f t="shared" si="13"/>
        <v/>
      </c>
      <c r="AC82" s="5" t="str">
        <f t="shared" si="14"/>
        <v/>
      </c>
      <c r="AD82" s="28" t="str">
        <f t="shared" si="15"/>
        <v/>
      </c>
      <c r="AE82" s="5" t="str">
        <f t="shared" si="16"/>
        <v/>
      </c>
      <c r="AF82" s="29" t="str">
        <f t="shared" si="17"/>
        <v/>
      </c>
    </row>
    <row r="83" spans="1:32" ht="22.5" customHeight="1" x14ac:dyDescent="0.15">
      <c r="A83" s="6"/>
      <c r="B83" s="6"/>
      <c r="C83" s="8">
        <v>1</v>
      </c>
      <c r="D83" s="9" t="str">
        <f t="shared" si="1"/>
        <v/>
      </c>
      <c r="E83" s="6"/>
      <c r="F83" s="5" t="str">
        <f t="shared" si="2"/>
        <v/>
      </c>
      <c r="G83" s="6"/>
      <c r="H83" s="6"/>
      <c r="I83" s="6"/>
      <c r="J83" s="6"/>
      <c r="K83" s="6"/>
      <c r="L83" s="12">
        <f t="shared" si="3"/>
        <v>0</v>
      </c>
      <c r="M83" s="6"/>
      <c r="N83" s="14"/>
      <c r="O83" s="1">
        <v>40</v>
      </c>
      <c r="Q83" s="17" t="str">
        <f t="shared" si="4"/>
        <v/>
      </c>
      <c r="R83" s="5" t="str">
        <f>IF(D83="","",COUNTIF($Q$44:Q83,Q83))</f>
        <v/>
      </c>
      <c r="S83" s="5" t="str">
        <f t="shared" si="5"/>
        <v/>
      </c>
      <c r="T83" s="5" t="str">
        <f t="shared" si="6"/>
        <v/>
      </c>
      <c r="V83" s="23" t="str">
        <f t="shared" si="7"/>
        <v/>
      </c>
      <c r="W83" s="5" t="str">
        <f t="shared" si="8"/>
        <v/>
      </c>
      <c r="X83" s="5" t="str">
        <f t="shared" si="9"/>
        <v/>
      </c>
      <c r="Y83" s="5" t="str">
        <f t="shared" si="10"/>
        <v/>
      </c>
      <c r="Z83" s="5" t="str">
        <f t="shared" si="11"/>
        <v/>
      </c>
      <c r="AA83" s="5" t="str">
        <f t="shared" si="12"/>
        <v/>
      </c>
      <c r="AB83" s="5" t="str">
        <f t="shared" si="13"/>
        <v/>
      </c>
      <c r="AC83" s="5" t="str">
        <f t="shared" si="14"/>
        <v/>
      </c>
      <c r="AD83" s="28" t="str">
        <f t="shared" si="15"/>
        <v/>
      </c>
      <c r="AE83" s="5" t="str">
        <f t="shared" si="16"/>
        <v/>
      </c>
      <c r="AF83" s="29" t="str">
        <f t="shared" si="17"/>
        <v/>
      </c>
    </row>
    <row r="84" spans="1:32" ht="22.5" customHeight="1" x14ac:dyDescent="0.15">
      <c r="A84" s="6"/>
      <c r="B84" s="6"/>
      <c r="C84" s="8">
        <v>1</v>
      </c>
      <c r="D84" s="9" t="str">
        <f t="shared" si="1"/>
        <v/>
      </c>
      <c r="E84" s="6"/>
      <c r="F84" s="5" t="str">
        <f t="shared" si="2"/>
        <v/>
      </c>
      <c r="G84" s="6"/>
      <c r="H84" s="6"/>
      <c r="I84" s="6"/>
      <c r="J84" s="6"/>
      <c r="K84" s="6"/>
      <c r="L84" s="12">
        <f t="shared" si="3"/>
        <v>0</v>
      </c>
      <c r="M84" s="6"/>
      <c r="N84" s="14"/>
      <c r="O84" s="1">
        <v>41</v>
      </c>
      <c r="Q84" s="17" t="str">
        <f t="shared" si="4"/>
        <v/>
      </c>
      <c r="R84" s="5" t="str">
        <f>IF(D84="","",COUNTIF($Q$44:Q84,Q84))</f>
        <v/>
      </c>
      <c r="S84" s="5" t="str">
        <f t="shared" si="5"/>
        <v/>
      </c>
      <c r="T84" s="5" t="str">
        <f t="shared" si="6"/>
        <v/>
      </c>
      <c r="V84" s="23" t="str">
        <f t="shared" si="7"/>
        <v/>
      </c>
      <c r="W84" s="5" t="str">
        <f t="shared" si="8"/>
        <v/>
      </c>
      <c r="X84" s="5" t="str">
        <f t="shared" si="9"/>
        <v/>
      </c>
      <c r="Y84" s="5" t="str">
        <f t="shared" si="10"/>
        <v/>
      </c>
      <c r="Z84" s="5" t="str">
        <f t="shared" si="11"/>
        <v/>
      </c>
      <c r="AA84" s="5" t="str">
        <f t="shared" si="12"/>
        <v/>
      </c>
      <c r="AB84" s="5" t="str">
        <f t="shared" si="13"/>
        <v/>
      </c>
      <c r="AC84" s="5" t="str">
        <f t="shared" si="14"/>
        <v/>
      </c>
      <c r="AD84" s="28" t="str">
        <f t="shared" si="15"/>
        <v/>
      </c>
      <c r="AE84" s="5" t="str">
        <f t="shared" si="16"/>
        <v/>
      </c>
      <c r="AF84" s="29" t="str">
        <f t="shared" si="17"/>
        <v/>
      </c>
    </row>
    <row r="85" spans="1:32" ht="22.5" customHeight="1" x14ac:dyDescent="0.15">
      <c r="A85" s="6"/>
      <c r="B85" s="6"/>
      <c r="C85" s="8">
        <v>1</v>
      </c>
      <c r="D85" s="9" t="str">
        <f t="shared" si="1"/>
        <v/>
      </c>
      <c r="E85" s="6"/>
      <c r="F85" s="5" t="str">
        <f t="shared" si="2"/>
        <v/>
      </c>
      <c r="G85" s="6"/>
      <c r="H85" s="6"/>
      <c r="I85" s="6"/>
      <c r="J85" s="6"/>
      <c r="K85" s="6"/>
      <c r="L85" s="12">
        <f t="shared" si="3"/>
        <v>0</v>
      </c>
      <c r="M85" s="6"/>
      <c r="N85" s="14"/>
      <c r="O85" s="1">
        <v>42</v>
      </c>
      <c r="Q85" s="17" t="str">
        <f t="shared" si="4"/>
        <v/>
      </c>
      <c r="R85" s="5" t="str">
        <f>IF(D85="","",COUNTIF($Q$44:Q85,Q85))</f>
        <v/>
      </c>
      <c r="S85" s="5" t="str">
        <f t="shared" si="5"/>
        <v/>
      </c>
      <c r="T85" s="5" t="str">
        <f t="shared" si="6"/>
        <v/>
      </c>
      <c r="V85" s="23" t="str">
        <f t="shared" si="7"/>
        <v/>
      </c>
      <c r="W85" s="5" t="str">
        <f t="shared" si="8"/>
        <v/>
      </c>
      <c r="X85" s="5" t="str">
        <f t="shared" si="9"/>
        <v/>
      </c>
      <c r="Y85" s="5" t="str">
        <f t="shared" si="10"/>
        <v/>
      </c>
      <c r="Z85" s="5" t="str">
        <f t="shared" si="11"/>
        <v/>
      </c>
      <c r="AA85" s="5" t="str">
        <f t="shared" si="12"/>
        <v/>
      </c>
      <c r="AB85" s="5" t="str">
        <f t="shared" si="13"/>
        <v/>
      </c>
      <c r="AC85" s="5" t="str">
        <f t="shared" si="14"/>
        <v/>
      </c>
      <c r="AD85" s="28" t="str">
        <f t="shared" si="15"/>
        <v/>
      </c>
      <c r="AE85" s="5" t="str">
        <f t="shared" si="16"/>
        <v/>
      </c>
      <c r="AF85" s="29" t="str">
        <f t="shared" si="17"/>
        <v/>
      </c>
    </row>
    <row r="86" spans="1:32" ht="22.5" customHeight="1" x14ac:dyDescent="0.15">
      <c r="A86" s="6"/>
      <c r="B86" s="6"/>
      <c r="C86" s="8">
        <v>1</v>
      </c>
      <c r="D86" s="9" t="str">
        <f t="shared" si="1"/>
        <v/>
      </c>
      <c r="E86" s="6"/>
      <c r="F86" s="5" t="str">
        <f t="shared" si="2"/>
        <v/>
      </c>
      <c r="G86" s="6"/>
      <c r="H86" s="6"/>
      <c r="I86" s="6"/>
      <c r="J86" s="6"/>
      <c r="K86" s="6"/>
      <c r="L86" s="12">
        <f t="shared" si="3"/>
        <v>0</v>
      </c>
      <c r="M86" s="6"/>
      <c r="N86" s="14"/>
      <c r="O86" s="1">
        <v>43</v>
      </c>
      <c r="Q86" s="17" t="str">
        <f t="shared" si="4"/>
        <v/>
      </c>
      <c r="R86" s="5" t="str">
        <f>IF(D86="","",COUNTIF($Q$44:Q86,Q86))</f>
        <v/>
      </c>
      <c r="S86" s="5" t="str">
        <f t="shared" si="5"/>
        <v/>
      </c>
      <c r="T86" s="5" t="str">
        <f t="shared" si="6"/>
        <v/>
      </c>
      <c r="V86" s="23" t="str">
        <f t="shared" si="7"/>
        <v/>
      </c>
      <c r="W86" s="5" t="str">
        <f t="shared" si="8"/>
        <v/>
      </c>
      <c r="X86" s="5" t="str">
        <f t="shared" si="9"/>
        <v/>
      </c>
      <c r="Y86" s="5" t="str">
        <f t="shared" si="10"/>
        <v/>
      </c>
      <c r="Z86" s="5" t="str">
        <f t="shared" si="11"/>
        <v/>
      </c>
      <c r="AA86" s="5" t="str">
        <f t="shared" si="12"/>
        <v/>
      </c>
      <c r="AB86" s="5" t="str">
        <f t="shared" si="13"/>
        <v/>
      </c>
      <c r="AC86" s="5" t="str">
        <f t="shared" si="14"/>
        <v/>
      </c>
      <c r="AD86" s="28" t="str">
        <f t="shared" si="15"/>
        <v/>
      </c>
      <c r="AE86" s="5" t="str">
        <f t="shared" si="16"/>
        <v/>
      </c>
      <c r="AF86" s="29" t="str">
        <f t="shared" si="17"/>
        <v/>
      </c>
    </row>
    <row r="87" spans="1:32" ht="22.5" customHeight="1" x14ac:dyDescent="0.15">
      <c r="A87" s="6"/>
      <c r="B87" s="6"/>
      <c r="C87" s="8">
        <v>1</v>
      </c>
      <c r="D87" s="9" t="str">
        <f t="shared" si="1"/>
        <v/>
      </c>
      <c r="E87" s="6"/>
      <c r="F87" s="5" t="str">
        <f t="shared" si="2"/>
        <v/>
      </c>
      <c r="G87" s="6"/>
      <c r="H87" s="6"/>
      <c r="I87" s="6"/>
      <c r="J87" s="6"/>
      <c r="K87" s="6"/>
      <c r="L87" s="12">
        <f t="shared" si="3"/>
        <v>0</v>
      </c>
      <c r="M87" s="6"/>
      <c r="N87" s="14"/>
      <c r="O87" s="1">
        <v>44</v>
      </c>
      <c r="Q87" s="17" t="str">
        <f t="shared" si="4"/>
        <v/>
      </c>
      <c r="R87" s="5" t="str">
        <f>IF(D87="","",COUNTIF($Q$44:Q87,Q87))</f>
        <v/>
      </c>
      <c r="S87" s="5" t="str">
        <f t="shared" si="5"/>
        <v/>
      </c>
      <c r="T87" s="5" t="str">
        <f t="shared" si="6"/>
        <v/>
      </c>
      <c r="V87" s="23" t="str">
        <f t="shared" si="7"/>
        <v/>
      </c>
      <c r="W87" s="5" t="str">
        <f t="shared" si="8"/>
        <v/>
      </c>
      <c r="X87" s="5" t="str">
        <f t="shared" si="9"/>
        <v/>
      </c>
      <c r="Y87" s="5" t="str">
        <f t="shared" si="10"/>
        <v/>
      </c>
      <c r="Z87" s="5" t="str">
        <f t="shared" si="11"/>
        <v/>
      </c>
      <c r="AA87" s="5" t="str">
        <f t="shared" si="12"/>
        <v/>
      </c>
      <c r="AB87" s="5" t="str">
        <f t="shared" si="13"/>
        <v/>
      </c>
      <c r="AC87" s="5" t="str">
        <f t="shared" si="14"/>
        <v/>
      </c>
      <c r="AD87" s="28" t="str">
        <f t="shared" si="15"/>
        <v/>
      </c>
      <c r="AE87" s="5" t="str">
        <f t="shared" si="16"/>
        <v/>
      </c>
      <c r="AF87" s="29" t="str">
        <f t="shared" si="17"/>
        <v/>
      </c>
    </row>
    <row r="88" spans="1:32" ht="22.5" customHeight="1" x14ac:dyDescent="0.15">
      <c r="A88" s="6"/>
      <c r="B88" s="6"/>
      <c r="C88" s="8">
        <v>1</v>
      </c>
      <c r="D88" s="9" t="str">
        <f t="shared" si="1"/>
        <v/>
      </c>
      <c r="E88" s="6"/>
      <c r="F88" s="5" t="str">
        <f t="shared" si="2"/>
        <v/>
      </c>
      <c r="G88" s="6"/>
      <c r="H88" s="6"/>
      <c r="I88" s="6"/>
      <c r="J88" s="6"/>
      <c r="K88" s="6"/>
      <c r="L88" s="12">
        <f t="shared" si="3"/>
        <v>0</v>
      </c>
      <c r="M88" s="6"/>
      <c r="N88" s="14"/>
      <c r="O88" s="1">
        <v>45</v>
      </c>
      <c r="Q88" s="17" t="str">
        <f t="shared" si="4"/>
        <v/>
      </c>
      <c r="R88" s="5" t="str">
        <f>IF(D88="","",COUNTIF($Q$44:Q88,Q88))</f>
        <v/>
      </c>
      <c r="S88" s="5" t="str">
        <f t="shared" si="5"/>
        <v/>
      </c>
      <c r="T88" s="5" t="str">
        <f t="shared" si="6"/>
        <v/>
      </c>
      <c r="V88" s="23" t="str">
        <f t="shared" si="7"/>
        <v/>
      </c>
      <c r="W88" s="5" t="str">
        <f t="shared" si="8"/>
        <v/>
      </c>
      <c r="X88" s="5" t="str">
        <f t="shared" si="9"/>
        <v/>
      </c>
      <c r="Y88" s="5" t="str">
        <f t="shared" si="10"/>
        <v/>
      </c>
      <c r="Z88" s="5" t="str">
        <f t="shared" si="11"/>
        <v/>
      </c>
      <c r="AA88" s="5" t="str">
        <f t="shared" si="12"/>
        <v/>
      </c>
      <c r="AB88" s="5" t="str">
        <f t="shared" si="13"/>
        <v/>
      </c>
      <c r="AC88" s="5" t="str">
        <f t="shared" si="14"/>
        <v/>
      </c>
      <c r="AD88" s="28" t="str">
        <f t="shared" si="15"/>
        <v/>
      </c>
      <c r="AE88" s="5" t="str">
        <f t="shared" si="16"/>
        <v/>
      </c>
      <c r="AF88" s="29" t="str">
        <f t="shared" si="17"/>
        <v/>
      </c>
    </row>
    <row r="89" spans="1:32" ht="22.5" customHeight="1" x14ac:dyDescent="0.15">
      <c r="A89" s="6"/>
      <c r="B89" s="6"/>
      <c r="C89" s="8">
        <v>1</v>
      </c>
      <c r="D89" s="9" t="str">
        <f t="shared" si="1"/>
        <v/>
      </c>
      <c r="E89" s="6"/>
      <c r="F89" s="5" t="str">
        <f t="shared" si="2"/>
        <v/>
      </c>
      <c r="G89" s="6"/>
      <c r="H89" s="6"/>
      <c r="I89" s="6"/>
      <c r="J89" s="6"/>
      <c r="K89" s="6"/>
      <c r="L89" s="12">
        <f t="shared" si="3"/>
        <v>0</v>
      </c>
      <c r="M89" s="6"/>
      <c r="N89" s="14"/>
      <c r="O89" s="1">
        <v>46</v>
      </c>
      <c r="Q89" s="17" t="str">
        <f t="shared" si="4"/>
        <v/>
      </c>
      <c r="R89" s="5" t="str">
        <f>IF(D89="","",COUNTIF($Q$44:Q89,Q89))</f>
        <v/>
      </c>
      <c r="S89" s="5" t="str">
        <f t="shared" si="5"/>
        <v/>
      </c>
      <c r="T89" s="5" t="str">
        <f t="shared" si="6"/>
        <v/>
      </c>
      <c r="V89" s="23" t="str">
        <f t="shared" si="7"/>
        <v/>
      </c>
      <c r="W89" s="5" t="str">
        <f t="shared" si="8"/>
        <v/>
      </c>
      <c r="X89" s="5" t="str">
        <f t="shared" si="9"/>
        <v/>
      </c>
      <c r="Y89" s="5" t="str">
        <f t="shared" si="10"/>
        <v/>
      </c>
      <c r="Z89" s="5" t="str">
        <f t="shared" si="11"/>
        <v/>
      </c>
      <c r="AA89" s="5" t="str">
        <f t="shared" si="12"/>
        <v/>
      </c>
      <c r="AB89" s="5" t="str">
        <f t="shared" si="13"/>
        <v/>
      </c>
      <c r="AC89" s="5" t="str">
        <f t="shared" si="14"/>
        <v/>
      </c>
      <c r="AD89" s="28" t="str">
        <f t="shared" si="15"/>
        <v/>
      </c>
      <c r="AE89" s="5" t="str">
        <f t="shared" si="16"/>
        <v/>
      </c>
      <c r="AF89" s="29" t="str">
        <f t="shared" si="17"/>
        <v/>
      </c>
    </row>
    <row r="90" spans="1:32" ht="22.5" customHeight="1" x14ac:dyDescent="0.15">
      <c r="A90" s="6"/>
      <c r="B90" s="6"/>
      <c r="C90" s="8">
        <v>1</v>
      </c>
      <c r="D90" s="9" t="str">
        <f t="shared" si="1"/>
        <v/>
      </c>
      <c r="E90" s="6"/>
      <c r="F90" s="5" t="str">
        <f t="shared" si="2"/>
        <v/>
      </c>
      <c r="G90" s="6"/>
      <c r="H90" s="6"/>
      <c r="I90" s="6"/>
      <c r="J90" s="6"/>
      <c r="K90" s="6"/>
      <c r="L90" s="12">
        <f t="shared" si="3"/>
        <v>0</v>
      </c>
      <c r="M90" s="6"/>
      <c r="N90" s="14"/>
      <c r="O90" s="1">
        <v>47</v>
      </c>
      <c r="Q90" s="17" t="str">
        <f t="shared" si="4"/>
        <v/>
      </c>
      <c r="R90" s="5" t="str">
        <f>IF(D90="","",COUNTIF($Q$44:Q90,Q90))</f>
        <v/>
      </c>
      <c r="S90" s="5" t="str">
        <f t="shared" si="5"/>
        <v/>
      </c>
      <c r="T90" s="5" t="str">
        <f t="shared" si="6"/>
        <v/>
      </c>
      <c r="V90" s="23" t="str">
        <f t="shared" si="7"/>
        <v/>
      </c>
      <c r="W90" s="5" t="str">
        <f t="shared" si="8"/>
        <v/>
      </c>
      <c r="X90" s="5" t="str">
        <f t="shared" si="9"/>
        <v/>
      </c>
      <c r="Y90" s="5" t="str">
        <f t="shared" si="10"/>
        <v/>
      </c>
      <c r="Z90" s="5" t="str">
        <f t="shared" si="11"/>
        <v/>
      </c>
      <c r="AA90" s="5" t="str">
        <f t="shared" si="12"/>
        <v/>
      </c>
      <c r="AB90" s="5" t="str">
        <f t="shared" si="13"/>
        <v/>
      </c>
      <c r="AC90" s="5" t="str">
        <f t="shared" si="14"/>
        <v/>
      </c>
      <c r="AD90" s="28" t="str">
        <f t="shared" si="15"/>
        <v/>
      </c>
      <c r="AE90" s="5" t="str">
        <f t="shared" si="16"/>
        <v/>
      </c>
      <c r="AF90" s="29" t="str">
        <f t="shared" si="17"/>
        <v/>
      </c>
    </row>
    <row r="91" spans="1:32" ht="22.5" customHeight="1" x14ac:dyDescent="0.15">
      <c r="A91" s="6"/>
      <c r="B91" s="6"/>
      <c r="C91" s="8">
        <v>1</v>
      </c>
      <c r="D91" s="9" t="str">
        <f t="shared" si="1"/>
        <v/>
      </c>
      <c r="E91" s="6"/>
      <c r="F91" s="5" t="str">
        <f t="shared" si="2"/>
        <v/>
      </c>
      <c r="G91" s="6"/>
      <c r="H91" s="6"/>
      <c r="I91" s="6"/>
      <c r="J91" s="6"/>
      <c r="K91" s="6"/>
      <c r="L91" s="12">
        <f t="shared" si="3"/>
        <v>0</v>
      </c>
      <c r="M91" s="6"/>
      <c r="N91" s="14"/>
      <c r="O91" s="1">
        <v>48</v>
      </c>
      <c r="Q91" s="17" t="str">
        <f t="shared" si="4"/>
        <v/>
      </c>
      <c r="R91" s="5" t="str">
        <f>IF(D91="","",COUNTIF($Q$44:Q91,Q91))</f>
        <v/>
      </c>
      <c r="S91" s="5" t="str">
        <f t="shared" si="5"/>
        <v/>
      </c>
      <c r="T91" s="5" t="str">
        <f t="shared" si="6"/>
        <v/>
      </c>
      <c r="V91" s="23" t="str">
        <f t="shared" si="7"/>
        <v/>
      </c>
      <c r="W91" s="5" t="str">
        <f t="shared" si="8"/>
        <v/>
      </c>
      <c r="X91" s="5" t="str">
        <f t="shared" si="9"/>
        <v/>
      </c>
      <c r="Y91" s="5" t="str">
        <f t="shared" si="10"/>
        <v/>
      </c>
      <c r="Z91" s="5" t="str">
        <f t="shared" si="11"/>
        <v/>
      </c>
      <c r="AA91" s="5" t="str">
        <f t="shared" si="12"/>
        <v/>
      </c>
      <c r="AB91" s="5" t="str">
        <f t="shared" si="13"/>
        <v/>
      </c>
      <c r="AC91" s="5" t="str">
        <f t="shared" si="14"/>
        <v/>
      </c>
      <c r="AD91" s="28" t="str">
        <f t="shared" si="15"/>
        <v/>
      </c>
      <c r="AE91" s="5" t="str">
        <f t="shared" si="16"/>
        <v/>
      </c>
      <c r="AF91" s="29" t="str">
        <f t="shared" si="17"/>
        <v/>
      </c>
    </row>
    <row r="92" spans="1:32" ht="22.5" customHeight="1" x14ac:dyDescent="0.15">
      <c r="A92" s="6"/>
      <c r="B92" s="6"/>
      <c r="C92" s="8">
        <v>1</v>
      </c>
      <c r="D92" s="9" t="str">
        <f t="shared" si="1"/>
        <v/>
      </c>
      <c r="E92" s="6"/>
      <c r="F92" s="5" t="str">
        <f t="shared" si="2"/>
        <v/>
      </c>
      <c r="G92" s="6"/>
      <c r="H92" s="6"/>
      <c r="I92" s="6"/>
      <c r="J92" s="6"/>
      <c r="K92" s="6"/>
      <c r="L92" s="12">
        <f t="shared" si="3"/>
        <v>0</v>
      </c>
      <c r="M92" s="6"/>
      <c r="N92" s="14"/>
      <c r="O92" s="1">
        <v>49</v>
      </c>
      <c r="Q92" s="17" t="str">
        <f t="shared" si="4"/>
        <v/>
      </c>
      <c r="R92" s="5" t="str">
        <f>IF(D92="","",COUNTIF($Q$44:Q92,Q92))</f>
        <v/>
      </c>
      <c r="S92" s="5" t="str">
        <f t="shared" si="5"/>
        <v/>
      </c>
      <c r="T92" s="5" t="str">
        <f t="shared" si="6"/>
        <v/>
      </c>
      <c r="V92" s="23" t="str">
        <f t="shared" si="7"/>
        <v/>
      </c>
      <c r="W92" s="5" t="str">
        <f t="shared" si="8"/>
        <v/>
      </c>
      <c r="X92" s="5" t="str">
        <f t="shared" si="9"/>
        <v/>
      </c>
      <c r="Y92" s="5" t="str">
        <f t="shared" si="10"/>
        <v/>
      </c>
      <c r="Z92" s="5" t="str">
        <f t="shared" si="11"/>
        <v/>
      </c>
      <c r="AA92" s="5" t="str">
        <f t="shared" si="12"/>
        <v/>
      </c>
      <c r="AB92" s="5" t="str">
        <f t="shared" si="13"/>
        <v/>
      </c>
      <c r="AC92" s="5" t="str">
        <f t="shared" si="14"/>
        <v/>
      </c>
      <c r="AD92" s="28" t="str">
        <f t="shared" si="15"/>
        <v/>
      </c>
      <c r="AE92" s="5" t="str">
        <f t="shared" si="16"/>
        <v/>
      </c>
      <c r="AF92" s="29" t="str">
        <f t="shared" si="17"/>
        <v/>
      </c>
    </row>
    <row r="93" spans="1:32" ht="22.5" customHeight="1" x14ac:dyDescent="0.15">
      <c r="A93" s="6"/>
      <c r="B93" s="6"/>
      <c r="C93" s="8">
        <v>1</v>
      </c>
      <c r="D93" s="9" t="str">
        <f t="shared" si="1"/>
        <v/>
      </c>
      <c r="E93" s="6"/>
      <c r="F93" s="5" t="str">
        <f t="shared" si="2"/>
        <v/>
      </c>
      <c r="G93" s="6"/>
      <c r="H93" s="6"/>
      <c r="I93" s="6"/>
      <c r="J93" s="6"/>
      <c r="K93" s="6"/>
      <c r="L93" s="12">
        <f t="shared" si="3"/>
        <v>0</v>
      </c>
      <c r="M93" s="6"/>
      <c r="N93" s="14"/>
      <c r="O93" s="1">
        <v>50</v>
      </c>
      <c r="Q93" s="17" t="str">
        <f t="shared" si="4"/>
        <v/>
      </c>
      <c r="R93" s="5" t="str">
        <f>IF(D93="","",COUNTIF($Q$44:Q93,Q93))</f>
        <v/>
      </c>
      <c r="S93" s="5" t="str">
        <f t="shared" si="5"/>
        <v/>
      </c>
      <c r="T93" s="5" t="str">
        <f t="shared" si="6"/>
        <v/>
      </c>
      <c r="V93" s="23" t="str">
        <f t="shared" si="7"/>
        <v/>
      </c>
      <c r="W93" s="5" t="str">
        <f t="shared" si="8"/>
        <v/>
      </c>
      <c r="X93" s="5" t="str">
        <f t="shared" si="9"/>
        <v/>
      </c>
      <c r="Y93" s="5" t="str">
        <f t="shared" si="10"/>
        <v/>
      </c>
      <c r="Z93" s="5" t="str">
        <f t="shared" si="11"/>
        <v/>
      </c>
      <c r="AA93" s="5" t="str">
        <f t="shared" si="12"/>
        <v/>
      </c>
      <c r="AB93" s="5" t="str">
        <f t="shared" si="13"/>
        <v/>
      </c>
      <c r="AC93" s="5" t="str">
        <f t="shared" si="14"/>
        <v/>
      </c>
      <c r="AD93" s="28" t="str">
        <f t="shared" si="15"/>
        <v/>
      </c>
      <c r="AE93" s="5" t="str">
        <f t="shared" si="16"/>
        <v/>
      </c>
      <c r="AF93" s="29" t="str">
        <f t="shared" si="17"/>
        <v/>
      </c>
    </row>
    <row r="94" spans="1:32" ht="22.5" customHeight="1" x14ac:dyDescent="0.15">
      <c r="A94" s="6"/>
      <c r="B94" s="6"/>
      <c r="C94" s="8">
        <v>1</v>
      </c>
      <c r="D94" s="9" t="str">
        <f t="shared" si="1"/>
        <v/>
      </c>
      <c r="E94" s="6"/>
      <c r="F94" s="5" t="str">
        <f t="shared" si="2"/>
        <v/>
      </c>
      <c r="G94" s="6"/>
      <c r="H94" s="6"/>
      <c r="I94" s="6"/>
      <c r="J94" s="6"/>
      <c r="K94" s="6"/>
      <c r="L94" s="12">
        <f t="shared" si="3"/>
        <v>0</v>
      </c>
      <c r="M94" s="6"/>
      <c r="N94" s="14"/>
      <c r="O94" s="1">
        <v>51</v>
      </c>
      <c r="Q94" s="17" t="str">
        <f t="shared" si="4"/>
        <v/>
      </c>
      <c r="R94" s="5" t="str">
        <f>IF(D94="","",COUNTIF($Q$44:Q94,Q94))</f>
        <v/>
      </c>
      <c r="S94" s="5" t="str">
        <f t="shared" si="5"/>
        <v/>
      </c>
      <c r="T94" s="5" t="str">
        <f t="shared" si="6"/>
        <v/>
      </c>
      <c r="V94" s="23" t="str">
        <f t="shared" si="7"/>
        <v/>
      </c>
      <c r="W94" s="5" t="str">
        <f t="shared" si="8"/>
        <v/>
      </c>
      <c r="X94" s="5" t="str">
        <f t="shared" si="9"/>
        <v/>
      </c>
      <c r="Y94" s="5" t="str">
        <f t="shared" si="10"/>
        <v/>
      </c>
      <c r="Z94" s="5" t="str">
        <f t="shared" si="11"/>
        <v/>
      </c>
      <c r="AA94" s="5" t="str">
        <f t="shared" si="12"/>
        <v/>
      </c>
      <c r="AB94" s="5" t="str">
        <f t="shared" si="13"/>
        <v/>
      </c>
      <c r="AC94" s="5" t="str">
        <f t="shared" si="14"/>
        <v/>
      </c>
      <c r="AD94" s="28" t="str">
        <f t="shared" si="15"/>
        <v/>
      </c>
      <c r="AE94" s="5" t="str">
        <f t="shared" si="16"/>
        <v/>
      </c>
      <c r="AF94" s="29" t="str">
        <f t="shared" si="17"/>
        <v/>
      </c>
    </row>
    <row r="95" spans="1:32" ht="22.5" customHeight="1" x14ac:dyDescent="0.15">
      <c r="A95" s="6"/>
      <c r="B95" s="6"/>
      <c r="C95" s="8">
        <v>1</v>
      </c>
      <c r="D95" s="9" t="str">
        <f t="shared" si="1"/>
        <v/>
      </c>
      <c r="E95" s="6"/>
      <c r="F95" s="5" t="str">
        <f t="shared" si="2"/>
        <v/>
      </c>
      <c r="G95" s="6"/>
      <c r="H95" s="6"/>
      <c r="I95" s="6"/>
      <c r="J95" s="6"/>
      <c r="K95" s="6"/>
      <c r="L95" s="12">
        <f t="shared" si="3"/>
        <v>0</v>
      </c>
      <c r="M95" s="6"/>
      <c r="N95" s="14"/>
      <c r="O95" s="1">
        <v>52</v>
      </c>
      <c r="Q95" s="17" t="str">
        <f t="shared" si="4"/>
        <v/>
      </c>
      <c r="R95" s="5" t="str">
        <f>IF(D95="","",COUNTIF($Q$44:Q95,Q95))</f>
        <v/>
      </c>
      <c r="S95" s="5" t="str">
        <f t="shared" si="5"/>
        <v/>
      </c>
      <c r="T95" s="5" t="str">
        <f t="shared" si="6"/>
        <v/>
      </c>
      <c r="V95" s="23" t="str">
        <f t="shared" si="7"/>
        <v/>
      </c>
      <c r="W95" s="5" t="str">
        <f t="shared" si="8"/>
        <v/>
      </c>
      <c r="X95" s="5" t="str">
        <f t="shared" si="9"/>
        <v/>
      </c>
      <c r="Y95" s="5" t="str">
        <f t="shared" si="10"/>
        <v/>
      </c>
      <c r="Z95" s="5" t="str">
        <f t="shared" si="11"/>
        <v/>
      </c>
      <c r="AA95" s="5" t="str">
        <f t="shared" si="12"/>
        <v/>
      </c>
      <c r="AB95" s="5" t="str">
        <f t="shared" si="13"/>
        <v/>
      </c>
      <c r="AC95" s="5" t="str">
        <f t="shared" si="14"/>
        <v/>
      </c>
      <c r="AD95" s="28" t="str">
        <f t="shared" si="15"/>
        <v/>
      </c>
      <c r="AE95" s="5" t="str">
        <f t="shared" si="16"/>
        <v/>
      </c>
      <c r="AF95" s="29" t="str">
        <f t="shared" si="17"/>
        <v/>
      </c>
    </row>
    <row r="96" spans="1:32" ht="22.5" customHeight="1" x14ac:dyDescent="0.15">
      <c r="A96" s="6"/>
      <c r="B96" s="6"/>
      <c r="C96" s="8">
        <v>1</v>
      </c>
      <c r="D96" s="9" t="str">
        <f t="shared" si="1"/>
        <v/>
      </c>
      <c r="E96" s="6"/>
      <c r="F96" s="5" t="str">
        <f t="shared" si="2"/>
        <v/>
      </c>
      <c r="G96" s="6"/>
      <c r="H96" s="6"/>
      <c r="I96" s="6"/>
      <c r="J96" s="6"/>
      <c r="K96" s="6"/>
      <c r="L96" s="12">
        <f t="shared" si="3"/>
        <v>0</v>
      </c>
      <c r="M96" s="6"/>
      <c r="N96" s="14"/>
      <c r="O96" s="1">
        <v>53</v>
      </c>
      <c r="Q96" s="17" t="str">
        <f t="shared" si="4"/>
        <v/>
      </c>
      <c r="R96" s="5" t="str">
        <f>IF(D96="","",COUNTIF($Q$44:Q96,Q96))</f>
        <v/>
      </c>
      <c r="S96" s="5" t="str">
        <f t="shared" si="5"/>
        <v/>
      </c>
      <c r="T96" s="5" t="str">
        <f t="shared" si="6"/>
        <v/>
      </c>
      <c r="V96" s="23" t="str">
        <f t="shared" si="7"/>
        <v/>
      </c>
      <c r="W96" s="5" t="str">
        <f t="shared" si="8"/>
        <v/>
      </c>
      <c r="X96" s="5" t="str">
        <f t="shared" si="9"/>
        <v/>
      </c>
      <c r="Y96" s="5" t="str">
        <f t="shared" si="10"/>
        <v/>
      </c>
      <c r="Z96" s="5" t="str">
        <f t="shared" si="11"/>
        <v/>
      </c>
      <c r="AA96" s="5" t="str">
        <f t="shared" si="12"/>
        <v/>
      </c>
      <c r="AB96" s="5" t="str">
        <f t="shared" si="13"/>
        <v/>
      </c>
      <c r="AC96" s="5" t="str">
        <f t="shared" si="14"/>
        <v/>
      </c>
      <c r="AD96" s="28" t="str">
        <f t="shared" si="15"/>
        <v/>
      </c>
      <c r="AE96" s="5" t="str">
        <f t="shared" si="16"/>
        <v/>
      </c>
      <c r="AF96" s="29" t="str">
        <f t="shared" si="17"/>
        <v/>
      </c>
    </row>
    <row r="97" spans="1:32" ht="22.5" customHeight="1" x14ac:dyDescent="0.15">
      <c r="A97" s="6"/>
      <c r="B97" s="6"/>
      <c r="C97" s="8">
        <v>1</v>
      </c>
      <c r="D97" s="9" t="str">
        <f t="shared" si="1"/>
        <v/>
      </c>
      <c r="E97" s="6"/>
      <c r="F97" s="5" t="str">
        <f t="shared" si="2"/>
        <v/>
      </c>
      <c r="G97" s="6"/>
      <c r="H97" s="6"/>
      <c r="I97" s="6"/>
      <c r="J97" s="6"/>
      <c r="K97" s="6"/>
      <c r="L97" s="12">
        <f t="shared" si="3"/>
        <v>0</v>
      </c>
      <c r="M97" s="6"/>
      <c r="N97" s="14"/>
      <c r="O97" s="1">
        <v>54</v>
      </c>
      <c r="Q97" s="17" t="str">
        <f t="shared" si="4"/>
        <v/>
      </c>
      <c r="R97" s="5" t="str">
        <f>IF(D97="","",COUNTIF($Q$44:Q97,Q97))</f>
        <v/>
      </c>
      <c r="S97" s="5" t="str">
        <f t="shared" si="5"/>
        <v/>
      </c>
      <c r="T97" s="5" t="str">
        <f t="shared" si="6"/>
        <v/>
      </c>
      <c r="V97" s="23" t="str">
        <f t="shared" si="7"/>
        <v/>
      </c>
      <c r="W97" s="5" t="str">
        <f t="shared" si="8"/>
        <v/>
      </c>
      <c r="X97" s="5" t="str">
        <f t="shared" si="9"/>
        <v/>
      </c>
      <c r="Y97" s="5" t="str">
        <f t="shared" si="10"/>
        <v/>
      </c>
      <c r="Z97" s="5" t="str">
        <f t="shared" si="11"/>
        <v/>
      </c>
      <c r="AA97" s="5" t="str">
        <f t="shared" si="12"/>
        <v/>
      </c>
      <c r="AB97" s="5" t="str">
        <f t="shared" si="13"/>
        <v/>
      </c>
      <c r="AC97" s="5" t="str">
        <f t="shared" si="14"/>
        <v/>
      </c>
      <c r="AD97" s="28" t="str">
        <f t="shared" si="15"/>
        <v/>
      </c>
      <c r="AE97" s="5" t="str">
        <f t="shared" si="16"/>
        <v/>
      </c>
      <c r="AF97" s="29" t="str">
        <f t="shared" si="17"/>
        <v/>
      </c>
    </row>
    <row r="98" spans="1:32" ht="22.5" customHeight="1" x14ac:dyDescent="0.15">
      <c r="A98" s="6"/>
      <c r="B98" s="6"/>
      <c r="C98" s="8">
        <v>1</v>
      </c>
      <c r="D98" s="9" t="str">
        <f t="shared" si="1"/>
        <v/>
      </c>
      <c r="E98" s="6"/>
      <c r="F98" s="5" t="str">
        <f t="shared" si="2"/>
        <v/>
      </c>
      <c r="G98" s="6"/>
      <c r="H98" s="6"/>
      <c r="I98" s="6"/>
      <c r="J98" s="6"/>
      <c r="K98" s="6"/>
      <c r="L98" s="12">
        <f t="shared" si="3"/>
        <v>0</v>
      </c>
      <c r="M98" s="6"/>
      <c r="N98" s="14"/>
      <c r="O98" s="1">
        <v>55</v>
      </c>
      <c r="Q98" s="17" t="str">
        <f t="shared" si="4"/>
        <v/>
      </c>
      <c r="R98" s="5" t="str">
        <f>IF(D98="","",COUNTIF($Q$44:Q98,Q98))</f>
        <v/>
      </c>
      <c r="S98" s="5" t="str">
        <f t="shared" si="5"/>
        <v/>
      </c>
      <c r="T98" s="5" t="str">
        <f t="shared" si="6"/>
        <v/>
      </c>
      <c r="V98" s="23" t="str">
        <f t="shared" si="7"/>
        <v/>
      </c>
      <c r="W98" s="5" t="str">
        <f t="shared" si="8"/>
        <v/>
      </c>
      <c r="X98" s="5" t="str">
        <f t="shared" si="9"/>
        <v/>
      </c>
      <c r="Y98" s="5" t="str">
        <f t="shared" si="10"/>
        <v/>
      </c>
      <c r="Z98" s="5" t="str">
        <f t="shared" si="11"/>
        <v/>
      </c>
      <c r="AA98" s="5" t="str">
        <f t="shared" si="12"/>
        <v/>
      </c>
      <c r="AB98" s="5" t="str">
        <f t="shared" si="13"/>
        <v/>
      </c>
      <c r="AC98" s="5" t="str">
        <f t="shared" si="14"/>
        <v/>
      </c>
      <c r="AD98" s="28" t="str">
        <f t="shared" si="15"/>
        <v/>
      </c>
      <c r="AE98" s="5" t="str">
        <f t="shared" si="16"/>
        <v/>
      </c>
      <c r="AF98" s="29" t="str">
        <f t="shared" si="17"/>
        <v/>
      </c>
    </row>
    <row r="99" spans="1:32" ht="22.5" customHeight="1" x14ac:dyDescent="0.15">
      <c r="A99" s="6"/>
      <c r="B99" s="6"/>
      <c r="C99" s="8">
        <v>1</v>
      </c>
      <c r="D99" s="9" t="str">
        <f t="shared" si="1"/>
        <v/>
      </c>
      <c r="E99" s="6"/>
      <c r="F99" s="5" t="str">
        <f t="shared" si="2"/>
        <v/>
      </c>
      <c r="G99" s="6"/>
      <c r="H99" s="6"/>
      <c r="I99" s="6"/>
      <c r="J99" s="6"/>
      <c r="K99" s="6"/>
      <c r="L99" s="12">
        <f t="shared" si="3"/>
        <v>0</v>
      </c>
      <c r="M99" s="6"/>
      <c r="N99" s="14"/>
      <c r="O99" s="1">
        <v>56</v>
      </c>
      <c r="Q99" s="17" t="str">
        <f t="shared" si="4"/>
        <v/>
      </c>
      <c r="R99" s="5" t="str">
        <f>IF(D99="","",COUNTIF($Q$44:Q99,Q99))</f>
        <v/>
      </c>
      <c r="S99" s="5" t="str">
        <f t="shared" si="5"/>
        <v/>
      </c>
      <c r="T99" s="5" t="str">
        <f t="shared" si="6"/>
        <v/>
      </c>
      <c r="V99" s="23" t="str">
        <f t="shared" si="7"/>
        <v/>
      </c>
      <c r="W99" s="5" t="str">
        <f t="shared" si="8"/>
        <v/>
      </c>
      <c r="X99" s="5" t="str">
        <f t="shared" si="9"/>
        <v/>
      </c>
      <c r="Y99" s="5" t="str">
        <f t="shared" si="10"/>
        <v/>
      </c>
      <c r="Z99" s="5" t="str">
        <f t="shared" si="11"/>
        <v/>
      </c>
      <c r="AA99" s="5" t="str">
        <f t="shared" si="12"/>
        <v/>
      </c>
      <c r="AB99" s="5" t="str">
        <f t="shared" si="13"/>
        <v/>
      </c>
      <c r="AC99" s="5" t="str">
        <f t="shared" si="14"/>
        <v/>
      </c>
      <c r="AD99" s="28" t="str">
        <f t="shared" si="15"/>
        <v/>
      </c>
      <c r="AE99" s="5" t="str">
        <f t="shared" si="16"/>
        <v/>
      </c>
      <c r="AF99" s="29" t="str">
        <f t="shared" si="17"/>
        <v/>
      </c>
    </row>
    <row r="100" spans="1:32" ht="22.5" customHeight="1" x14ac:dyDescent="0.15">
      <c r="A100" s="6"/>
      <c r="B100" s="6"/>
      <c r="C100" s="8">
        <v>1</v>
      </c>
      <c r="D100" s="9" t="str">
        <f t="shared" si="1"/>
        <v/>
      </c>
      <c r="E100" s="6"/>
      <c r="F100" s="5" t="str">
        <f t="shared" si="2"/>
        <v/>
      </c>
      <c r="G100" s="6"/>
      <c r="H100" s="6"/>
      <c r="I100" s="6"/>
      <c r="J100" s="6"/>
      <c r="K100" s="6"/>
      <c r="L100" s="12">
        <f t="shared" si="3"/>
        <v>0</v>
      </c>
      <c r="M100" s="6"/>
      <c r="N100" s="14"/>
      <c r="O100" s="1">
        <v>57</v>
      </c>
      <c r="Q100" s="17" t="str">
        <f t="shared" si="4"/>
        <v/>
      </c>
      <c r="R100" s="5" t="str">
        <f>IF(D100="","",COUNTIF($Q$44:Q100,Q100))</f>
        <v/>
      </c>
      <c r="S100" s="5" t="str">
        <f t="shared" si="5"/>
        <v/>
      </c>
      <c r="T100" s="5" t="str">
        <f t="shared" si="6"/>
        <v/>
      </c>
      <c r="V100" s="23" t="str">
        <f t="shared" si="7"/>
        <v/>
      </c>
      <c r="W100" s="5" t="str">
        <f t="shared" si="8"/>
        <v/>
      </c>
      <c r="X100" s="5" t="str">
        <f t="shared" si="9"/>
        <v/>
      </c>
      <c r="Y100" s="5" t="str">
        <f t="shared" si="10"/>
        <v/>
      </c>
      <c r="Z100" s="5" t="str">
        <f t="shared" si="11"/>
        <v/>
      </c>
      <c r="AA100" s="5" t="str">
        <f t="shared" si="12"/>
        <v/>
      </c>
      <c r="AB100" s="5" t="str">
        <f t="shared" si="13"/>
        <v/>
      </c>
      <c r="AC100" s="5" t="str">
        <f t="shared" si="14"/>
        <v/>
      </c>
      <c r="AD100" s="28" t="str">
        <f t="shared" si="15"/>
        <v/>
      </c>
      <c r="AE100" s="5" t="str">
        <f t="shared" si="16"/>
        <v/>
      </c>
      <c r="AF100" s="29" t="str">
        <f t="shared" si="17"/>
        <v/>
      </c>
    </row>
    <row r="101" spans="1:32" ht="22.5" customHeight="1" x14ac:dyDescent="0.15">
      <c r="A101" s="6"/>
      <c r="B101" s="6"/>
      <c r="C101" s="8">
        <v>1</v>
      </c>
      <c r="D101" s="9" t="str">
        <f t="shared" si="1"/>
        <v/>
      </c>
      <c r="E101" s="6"/>
      <c r="F101" s="5" t="str">
        <f t="shared" si="2"/>
        <v/>
      </c>
      <c r="G101" s="6"/>
      <c r="H101" s="6"/>
      <c r="I101" s="6"/>
      <c r="J101" s="6"/>
      <c r="K101" s="6"/>
      <c r="L101" s="12">
        <f t="shared" si="3"/>
        <v>0</v>
      </c>
      <c r="M101" s="6"/>
      <c r="N101" s="14"/>
      <c r="O101" s="1">
        <v>58</v>
      </c>
      <c r="Q101" s="17" t="str">
        <f t="shared" si="4"/>
        <v/>
      </c>
      <c r="R101" s="5" t="str">
        <f>IF(D101="","",COUNTIF($Q$44:Q101,Q101))</f>
        <v/>
      </c>
      <c r="S101" s="5" t="str">
        <f t="shared" si="5"/>
        <v/>
      </c>
      <c r="T101" s="5" t="str">
        <f t="shared" si="6"/>
        <v/>
      </c>
      <c r="V101" s="23" t="str">
        <f t="shared" si="7"/>
        <v/>
      </c>
      <c r="W101" s="5" t="str">
        <f t="shared" si="8"/>
        <v/>
      </c>
      <c r="X101" s="5" t="str">
        <f t="shared" si="9"/>
        <v/>
      </c>
      <c r="Y101" s="5" t="str">
        <f t="shared" si="10"/>
        <v/>
      </c>
      <c r="Z101" s="5" t="str">
        <f t="shared" si="11"/>
        <v/>
      </c>
      <c r="AA101" s="5" t="str">
        <f t="shared" si="12"/>
        <v/>
      </c>
      <c r="AB101" s="5" t="str">
        <f t="shared" si="13"/>
        <v/>
      </c>
      <c r="AC101" s="5" t="str">
        <f t="shared" si="14"/>
        <v/>
      </c>
      <c r="AD101" s="28" t="str">
        <f t="shared" si="15"/>
        <v/>
      </c>
      <c r="AE101" s="5" t="str">
        <f t="shared" si="16"/>
        <v/>
      </c>
      <c r="AF101" s="29" t="str">
        <f t="shared" si="17"/>
        <v/>
      </c>
    </row>
    <row r="102" spans="1:32" ht="22.5" customHeight="1" x14ac:dyDescent="0.15">
      <c r="A102" s="6"/>
      <c r="B102" s="6"/>
      <c r="C102" s="8">
        <v>1</v>
      </c>
      <c r="D102" s="9" t="str">
        <f t="shared" si="1"/>
        <v/>
      </c>
      <c r="E102" s="6"/>
      <c r="F102" s="5" t="str">
        <f t="shared" si="2"/>
        <v/>
      </c>
      <c r="G102" s="6"/>
      <c r="H102" s="6"/>
      <c r="I102" s="6"/>
      <c r="J102" s="6"/>
      <c r="K102" s="6"/>
      <c r="L102" s="12">
        <f t="shared" si="3"/>
        <v>0</v>
      </c>
      <c r="M102" s="6"/>
      <c r="N102" s="14"/>
      <c r="O102" s="1">
        <v>59</v>
      </c>
      <c r="Q102" s="17" t="str">
        <f t="shared" si="4"/>
        <v/>
      </c>
      <c r="R102" s="5" t="str">
        <f>IF(D102="","",COUNTIF($Q$44:Q102,Q102))</f>
        <v/>
      </c>
      <c r="S102" s="5" t="str">
        <f t="shared" si="5"/>
        <v/>
      </c>
      <c r="T102" s="5" t="str">
        <f t="shared" si="6"/>
        <v/>
      </c>
      <c r="V102" s="23" t="str">
        <f t="shared" si="7"/>
        <v/>
      </c>
      <c r="W102" s="5" t="str">
        <f t="shared" si="8"/>
        <v/>
      </c>
      <c r="X102" s="5" t="str">
        <f t="shared" si="9"/>
        <v/>
      </c>
      <c r="Y102" s="5" t="str">
        <f t="shared" si="10"/>
        <v/>
      </c>
      <c r="Z102" s="5" t="str">
        <f t="shared" si="11"/>
        <v/>
      </c>
      <c r="AA102" s="5" t="str">
        <f t="shared" si="12"/>
        <v/>
      </c>
      <c r="AB102" s="5" t="str">
        <f t="shared" si="13"/>
        <v/>
      </c>
      <c r="AC102" s="5" t="str">
        <f t="shared" si="14"/>
        <v/>
      </c>
      <c r="AD102" s="28" t="str">
        <f t="shared" si="15"/>
        <v/>
      </c>
      <c r="AE102" s="5" t="str">
        <f t="shared" si="16"/>
        <v/>
      </c>
      <c r="AF102" s="29" t="str">
        <f t="shared" si="17"/>
        <v/>
      </c>
    </row>
    <row r="103" spans="1:32" ht="22.5" customHeight="1" x14ac:dyDescent="0.15">
      <c r="A103" s="6"/>
      <c r="B103" s="6"/>
      <c r="C103" s="8">
        <v>1</v>
      </c>
      <c r="D103" s="9" t="str">
        <f t="shared" si="1"/>
        <v/>
      </c>
      <c r="E103" s="6"/>
      <c r="F103" s="5" t="str">
        <f t="shared" si="2"/>
        <v/>
      </c>
      <c r="G103" s="6"/>
      <c r="H103" s="6"/>
      <c r="I103" s="6"/>
      <c r="J103" s="6"/>
      <c r="K103" s="6"/>
      <c r="L103" s="12">
        <f t="shared" si="3"/>
        <v>0</v>
      </c>
      <c r="M103" s="6"/>
      <c r="N103" s="14"/>
      <c r="O103" s="1">
        <v>60</v>
      </c>
      <c r="Q103" s="17" t="str">
        <f t="shared" si="4"/>
        <v/>
      </c>
      <c r="R103" s="5" t="str">
        <f>IF(D103="","",COUNTIF($Q$44:Q103,Q103))</f>
        <v/>
      </c>
      <c r="S103" s="5" t="str">
        <f t="shared" si="5"/>
        <v/>
      </c>
      <c r="T103" s="5" t="str">
        <f t="shared" si="6"/>
        <v/>
      </c>
      <c r="V103" s="23" t="str">
        <f t="shared" si="7"/>
        <v/>
      </c>
      <c r="W103" s="5" t="str">
        <f t="shared" si="8"/>
        <v/>
      </c>
      <c r="X103" s="5" t="str">
        <f t="shared" si="9"/>
        <v/>
      </c>
      <c r="Y103" s="5" t="str">
        <f t="shared" si="10"/>
        <v/>
      </c>
      <c r="Z103" s="5" t="str">
        <f t="shared" si="11"/>
        <v/>
      </c>
      <c r="AA103" s="5" t="str">
        <f t="shared" si="12"/>
        <v/>
      </c>
      <c r="AB103" s="5" t="str">
        <f t="shared" si="13"/>
        <v/>
      </c>
      <c r="AC103" s="5" t="str">
        <f t="shared" si="14"/>
        <v/>
      </c>
      <c r="AD103" s="28" t="str">
        <f t="shared" si="15"/>
        <v/>
      </c>
      <c r="AE103" s="5" t="str">
        <f t="shared" si="16"/>
        <v/>
      </c>
      <c r="AF103" s="29" t="str">
        <f t="shared" si="17"/>
        <v/>
      </c>
    </row>
    <row r="104" spans="1:32" ht="22.5" customHeight="1" x14ac:dyDescent="0.15">
      <c r="A104" s="6"/>
      <c r="B104" s="6"/>
      <c r="C104" s="8">
        <v>1</v>
      </c>
      <c r="D104" s="9" t="str">
        <f t="shared" si="1"/>
        <v/>
      </c>
      <c r="E104" s="6"/>
      <c r="F104" s="5" t="str">
        <f t="shared" si="2"/>
        <v/>
      </c>
      <c r="G104" s="6"/>
      <c r="H104" s="6"/>
      <c r="I104" s="6"/>
      <c r="J104" s="6"/>
      <c r="K104" s="6"/>
      <c r="L104" s="12">
        <f t="shared" si="3"/>
        <v>0</v>
      </c>
      <c r="M104" s="6"/>
      <c r="N104" s="14"/>
      <c r="O104" s="1">
        <v>61</v>
      </c>
      <c r="Q104" s="17" t="str">
        <f t="shared" si="4"/>
        <v/>
      </c>
      <c r="R104" s="5" t="str">
        <f>IF(D104="","",COUNTIF($Q$44:Q104,Q104))</f>
        <v/>
      </c>
      <c r="S104" s="5" t="str">
        <f t="shared" si="5"/>
        <v/>
      </c>
      <c r="T104" s="5" t="str">
        <f t="shared" si="6"/>
        <v/>
      </c>
      <c r="V104" s="23" t="str">
        <f t="shared" si="7"/>
        <v/>
      </c>
      <c r="W104" s="5" t="str">
        <f t="shared" si="8"/>
        <v/>
      </c>
      <c r="X104" s="5" t="str">
        <f t="shared" si="9"/>
        <v/>
      </c>
      <c r="Y104" s="5" t="str">
        <f t="shared" si="10"/>
        <v/>
      </c>
      <c r="Z104" s="5" t="str">
        <f t="shared" si="11"/>
        <v/>
      </c>
      <c r="AA104" s="5" t="str">
        <f t="shared" si="12"/>
        <v/>
      </c>
      <c r="AB104" s="5" t="str">
        <f t="shared" si="13"/>
        <v/>
      </c>
      <c r="AC104" s="5" t="str">
        <f t="shared" si="14"/>
        <v/>
      </c>
      <c r="AD104" s="28" t="str">
        <f t="shared" si="15"/>
        <v/>
      </c>
      <c r="AE104" s="5" t="str">
        <f t="shared" si="16"/>
        <v/>
      </c>
      <c r="AF104" s="29" t="str">
        <f t="shared" si="17"/>
        <v/>
      </c>
    </row>
    <row r="105" spans="1:32" ht="22.5" customHeight="1" x14ac:dyDescent="0.15">
      <c r="A105" s="6"/>
      <c r="B105" s="6"/>
      <c r="C105" s="8">
        <v>1</v>
      </c>
      <c r="D105" s="9" t="str">
        <f t="shared" si="1"/>
        <v/>
      </c>
      <c r="E105" s="6"/>
      <c r="F105" s="5" t="str">
        <f t="shared" si="2"/>
        <v/>
      </c>
      <c r="G105" s="6"/>
      <c r="H105" s="6"/>
      <c r="I105" s="6"/>
      <c r="J105" s="6"/>
      <c r="K105" s="6"/>
      <c r="L105" s="12">
        <f t="shared" si="3"/>
        <v>0</v>
      </c>
      <c r="M105" s="6"/>
      <c r="N105" s="14"/>
      <c r="O105" s="1">
        <v>62</v>
      </c>
      <c r="Q105" s="17" t="str">
        <f t="shared" si="4"/>
        <v/>
      </c>
      <c r="R105" s="5" t="str">
        <f>IF(D105="","",COUNTIF($Q$44:Q105,Q105))</f>
        <v/>
      </c>
      <c r="S105" s="5" t="str">
        <f t="shared" si="5"/>
        <v/>
      </c>
      <c r="T105" s="5" t="str">
        <f t="shared" si="6"/>
        <v/>
      </c>
      <c r="V105" s="23" t="str">
        <f t="shared" si="7"/>
        <v/>
      </c>
      <c r="W105" s="5" t="str">
        <f t="shared" si="8"/>
        <v/>
      </c>
      <c r="X105" s="5" t="str">
        <f t="shared" si="9"/>
        <v/>
      </c>
      <c r="Y105" s="5" t="str">
        <f t="shared" si="10"/>
        <v/>
      </c>
      <c r="Z105" s="5" t="str">
        <f t="shared" si="11"/>
        <v/>
      </c>
      <c r="AA105" s="5" t="str">
        <f t="shared" si="12"/>
        <v/>
      </c>
      <c r="AB105" s="5" t="str">
        <f t="shared" si="13"/>
        <v/>
      </c>
      <c r="AC105" s="5" t="str">
        <f t="shared" si="14"/>
        <v/>
      </c>
      <c r="AD105" s="28" t="str">
        <f t="shared" si="15"/>
        <v/>
      </c>
      <c r="AE105" s="5" t="str">
        <f t="shared" si="16"/>
        <v/>
      </c>
      <c r="AF105" s="29" t="str">
        <f t="shared" si="17"/>
        <v/>
      </c>
    </row>
    <row r="106" spans="1:32" ht="22.5" customHeight="1" x14ac:dyDescent="0.15">
      <c r="A106" s="6"/>
      <c r="B106" s="6"/>
      <c r="C106" s="8">
        <v>1</v>
      </c>
      <c r="D106" s="9" t="str">
        <f t="shared" si="1"/>
        <v/>
      </c>
      <c r="E106" s="6"/>
      <c r="F106" s="5" t="str">
        <f t="shared" si="2"/>
        <v/>
      </c>
      <c r="G106" s="6"/>
      <c r="H106" s="6"/>
      <c r="I106" s="6"/>
      <c r="J106" s="6"/>
      <c r="K106" s="6"/>
      <c r="L106" s="12">
        <f t="shared" si="3"/>
        <v>0</v>
      </c>
      <c r="M106" s="6"/>
      <c r="N106" s="14"/>
      <c r="O106" s="1">
        <v>63</v>
      </c>
      <c r="Q106" s="17" t="str">
        <f t="shared" si="4"/>
        <v/>
      </c>
      <c r="R106" s="5" t="str">
        <f>IF(D106="","",COUNTIF($Q$44:Q106,Q106))</f>
        <v/>
      </c>
      <c r="S106" s="5" t="str">
        <f t="shared" si="5"/>
        <v/>
      </c>
      <c r="T106" s="5" t="str">
        <f t="shared" si="6"/>
        <v/>
      </c>
      <c r="V106" s="23" t="str">
        <f t="shared" si="7"/>
        <v/>
      </c>
      <c r="W106" s="5" t="str">
        <f t="shared" si="8"/>
        <v/>
      </c>
      <c r="X106" s="5" t="str">
        <f t="shared" si="9"/>
        <v/>
      </c>
      <c r="Y106" s="5" t="str">
        <f t="shared" si="10"/>
        <v/>
      </c>
      <c r="Z106" s="5" t="str">
        <f t="shared" si="11"/>
        <v/>
      </c>
      <c r="AA106" s="5" t="str">
        <f t="shared" si="12"/>
        <v/>
      </c>
      <c r="AB106" s="5" t="str">
        <f t="shared" si="13"/>
        <v/>
      </c>
      <c r="AC106" s="5" t="str">
        <f t="shared" si="14"/>
        <v/>
      </c>
      <c r="AD106" s="28" t="str">
        <f t="shared" si="15"/>
        <v/>
      </c>
      <c r="AE106" s="5" t="str">
        <f t="shared" si="16"/>
        <v/>
      </c>
      <c r="AF106" s="29" t="str">
        <f t="shared" si="17"/>
        <v/>
      </c>
    </row>
    <row r="107" spans="1:32" ht="22.5" customHeight="1" x14ac:dyDescent="0.15">
      <c r="A107" s="6"/>
      <c r="B107" s="6"/>
      <c r="C107" s="8">
        <v>1</v>
      </c>
      <c r="D107" s="9" t="str">
        <f t="shared" si="1"/>
        <v/>
      </c>
      <c r="E107" s="6"/>
      <c r="F107" s="5" t="str">
        <f t="shared" si="2"/>
        <v/>
      </c>
      <c r="G107" s="6"/>
      <c r="H107" s="6"/>
      <c r="I107" s="6"/>
      <c r="J107" s="6"/>
      <c r="K107" s="6"/>
      <c r="L107" s="12">
        <f t="shared" si="3"/>
        <v>0</v>
      </c>
      <c r="M107" s="6"/>
      <c r="N107" s="14"/>
      <c r="O107" s="1">
        <v>64</v>
      </c>
      <c r="Q107" s="17" t="str">
        <f t="shared" si="4"/>
        <v/>
      </c>
      <c r="R107" s="5" t="str">
        <f>IF(D107="","",COUNTIF($Q$44:Q107,Q107))</f>
        <v/>
      </c>
      <c r="S107" s="5" t="str">
        <f t="shared" si="5"/>
        <v/>
      </c>
      <c r="T107" s="5" t="str">
        <f t="shared" si="6"/>
        <v/>
      </c>
      <c r="V107" s="23" t="str">
        <f t="shared" si="7"/>
        <v/>
      </c>
      <c r="W107" s="5" t="str">
        <f t="shared" si="8"/>
        <v/>
      </c>
      <c r="X107" s="5" t="str">
        <f t="shared" si="9"/>
        <v/>
      </c>
      <c r="Y107" s="5" t="str">
        <f t="shared" si="10"/>
        <v/>
      </c>
      <c r="Z107" s="5" t="str">
        <f t="shared" si="11"/>
        <v/>
      </c>
      <c r="AA107" s="5" t="str">
        <f t="shared" si="12"/>
        <v/>
      </c>
      <c r="AB107" s="5" t="str">
        <f t="shared" si="13"/>
        <v/>
      </c>
      <c r="AC107" s="5" t="str">
        <f t="shared" si="14"/>
        <v/>
      </c>
      <c r="AD107" s="28" t="str">
        <f t="shared" si="15"/>
        <v/>
      </c>
      <c r="AE107" s="5" t="str">
        <f t="shared" si="16"/>
        <v/>
      </c>
      <c r="AF107" s="29" t="str">
        <f t="shared" si="17"/>
        <v/>
      </c>
    </row>
    <row r="108" spans="1:32" ht="22.5" customHeight="1" x14ac:dyDescent="0.15">
      <c r="A108" s="6"/>
      <c r="B108" s="6"/>
      <c r="C108" s="8">
        <v>1</v>
      </c>
      <c r="D108" s="9" t="str">
        <f t="shared" ref="D108:D143" si="18">IF(A108="","",DATE(A108,B108,C108))</f>
        <v/>
      </c>
      <c r="E108" s="6"/>
      <c r="F108" s="5" t="str">
        <f t="shared" ref="F108:F143" si="19">IF(E108=1,"予防支援",IF(E108=2,"ｹｱﾏﾈｼﾞﾒﾝﾄ",""))</f>
        <v/>
      </c>
      <c r="G108" s="6"/>
      <c r="H108" s="6"/>
      <c r="I108" s="6"/>
      <c r="J108" s="6"/>
      <c r="K108" s="6"/>
      <c r="L108" s="12">
        <f t="shared" ref="L108:L143" si="20">$I$43*I108+$J$43*J108+$K$43*K108</f>
        <v>0</v>
      </c>
      <c r="M108" s="6"/>
      <c r="N108" s="14"/>
      <c r="O108" s="1">
        <v>65</v>
      </c>
      <c r="Q108" s="17" t="str">
        <f t="shared" ref="Q108:Q143" si="21">IF(D108="","",IF($I$30-D108=0,VALUE(D108)+E108*10000,VALUE(D108)+E108*10000+((VALUE($I$30)-VALUE(D108))*100)))</f>
        <v/>
      </c>
      <c r="R108" s="5" t="str">
        <f>IF(D108="","",COUNTIF($Q$44:Q108,Q108))</f>
        <v/>
      </c>
      <c r="S108" s="5" t="str">
        <f t="shared" ref="S108:S143" si="22">IF(D108="","",RANK(Q108,$Q$44:$Q$143,1))</f>
        <v/>
      </c>
      <c r="T108" s="5" t="str">
        <f t="shared" ref="T108:T143" si="23">IF(D108="","",R108-1+S108)</f>
        <v/>
      </c>
      <c r="V108" s="23" t="str">
        <f t="shared" ref="V108:V143" si="24">IF(D108="","",INDEX($D$44:$N$143,MATCH(ROW()-43,$T$44:$T$143,0),1))</f>
        <v/>
      </c>
      <c r="W108" s="5" t="str">
        <f t="shared" ref="W108:W143" si="25">IF(D108="","",INDEX($D$44:$N$143,MATCH(ROW()-43,$T$44:$T$143,0),2))</f>
        <v/>
      </c>
      <c r="X108" s="5" t="str">
        <f t="shared" ref="X108:X143" si="26">IF(D108="","",INDEX($D$44:$N$143,MATCH(ROW()-43,$T$44:$T$143,0),3))</f>
        <v/>
      </c>
      <c r="Y108" s="5" t="str">
        <f t="shared" ref="Y108:Y143" si="27">IF(D108="","",INDEX($D$44:$N$143,MATCH(ROW()-43,$T$44:$T$143,0),4))</f>
        <v/>
      </c>
      <c r="Z108" s="5" t="str">
        <f t="shared" ref="Z108:Z143" si="28">IF(D108="","",INDEX($D$44:$N$143,MATCH(ROW()-43,$T$44:$T$143,0),5))</f>
        <v/>
      </c>
      <c r="AA108" s="5" t="str">
        <f t="shared" ref="AA108:AA143" si="29">IF(D108="","",INDEX($D$44:$N$143,MATCH(ROW()-43,$T$44:$T$143,0),6))</f>
        <v/>
      </c>
      <c r="AB108" s="5" t="str">
        <f t="shared" ref="AB108:AB143" si="30">IF(D108="","",INDEX($D$44:$N$143,MATCH(ROW()-43,$T$44:$T$143,0),7))</f>
        <v/>
      </c>
      <c r="AC108" s="5" t="str">
        <f t="shared" ref="AC108:AC143" si="31">IF(D108="","",INDEX($D$44:$N$143,MATCH(ROW()-43,$T$44:$T$143,0),8))</f>
        <v/>
      </c>
      <c r="AD108" s="28" t="str">
        <f t="shared" ref="AD108:AD143" si="32">IF(D108="","",INDEX($D$44:$N$143,MATCH(ROW()-43,$T$44:$T$143,0),9))</f>
        <v/>
      </c>
      <c r="AE108" s="5" t="str">
        <f t="shared" ref="AE108:AE143" si="33">IF(D108="","",INDEX($D$44:$N$143,MATCH(ROW()-43,$T$44:$T$143,0),10))</f>
        <v/>
      </c>
      <c r="AF108" s="29" t="str">
        <f t="shared" ref="AF108:AF143" si="34">IF(D108="","",INDEX($D$44:$N$143,MATCH(ROW()-43,$T$44:$T$143,0),11))</f>
        <v/>
      </c>
    </row>
    <row r="109" spans="1:32" ht="22.5" customHeight="1" x14ac:dyDescent="0.15">
      <c r="A109" s="6"/>
      <c r="B109" s="6"/>
      <c r="C109" s="8">
        <v>1</v>
      </c>
      <c r="D109" s="9" t="str">
        <f t="shared" si="18"/>
        <v/>
      </c>
      <c r="E109" s="6"/>
      <c r="F109" s="5" t="str">
        <f t="shared" si="19"/>
        <v/>
      </c>
      <c r="G109" s="6"/>
      <c r="H109" s="6"/>
      <c r="I109" s="6"/>
      <c r="J109" s="6"/>
      <c r="K109" s="6"/>
      <c r="L109" s="12">
        <f t="shared" si="20"/>
        <v>0</v>
      </c>
      <c r="M109" s="6"/>
      <c r="N109" s="14"/>
      <c r="O109" s="1">
        <v>66</v>
      </c>
      <c r="Q109" s="17" t="str">
        <f t="shared" si="21"/>
        <v/>
      </c>
      <c r="R109" s="5" t="str">
        <f>IF(D109="","",COUNTIF($Q$44:Q109,Q109))</f>
        <v/>
      </c>
      <c r="S109" s="5" t="str">
        <f t="shared" si="22"/>
        <v/>
      </c>
      <c r="T109" s="5" t="str">
        <f t="shared" si="23"/>
        <v/>
      </c>
      <c r="V109" s="23" t="str">
        <f t="shared" si="24"/>
        <v/>
      </c>
      <c r="W109" s="5" t="str">
        <f t="shared" si="25"/>
        <v/>
      </c>
      <c r="X109" s="5" t="str">
        <f t="shared" si="26"/>
        <v/>
      </c>
      <c r="Y109" s="5" t="str">
        <f t="shared" si="27"/>
        <v/>
      </c>
      <c r="Z109" s="5" t="str">
        <f t="shared" si="28"/>
        <v/>
      </c>
      <c r="AA109" s="5" t="str">
        <f t="shared" si="29"/>
        <v/>
      </c>
      <c r="AB109" s="5" t="str">
        <f t="shared" si="30"/>
        <v/>
      </c>
      <c r="AC109" s="5" t="str">
        <f t="shared" si="31"/>
        <v/>
      </c>
      <c r="AD109" s="28" t="str">
        <f t="shared" si="32"/>
        <v/>
      </c>
      <c r="AE109" s="5" t="str">
        <f t="shared" si="33"/>
        <v/>
      </c>
      <c r="AF109" s="29" t="str">
        <f t="shared" si="34"/>
        <v/>
      </c>
    </row>
    <row r="110" spans="1:32" ht="22.5" customHeight="1" x14ac:dyDescent="0.15">
      <c r="A110" s="6"/>
      <c r="B110" s="6"/>
      <c r="C110" s="8">
        <v>1</v>
      </c>
      <c r="D110" s="9" t="str">
        <f t="shared" si="18"/>
        <v/>
      </c>
      <c r="E110" s="6"/>
      <c r="F110" s="5" t="str">
        <f t="shared" si="19"/>
        <v/>
      </c>
      <c r="G110" s="6"/>
      <c r="H110" s="6"/>
      <c r="I110" s="6"/>
      <c r="J110" s="6"/>
      <c r="K110" s="6"/>
      <c r="L110" s="12">
        <f t="shared" si="20"/>
        <v>0</v>
      </c>
      <c r="M110" s="6"/>
      <c r="N110" s="14"/>
      <c r="O110" s="1">
        <v>67</v>
      </c>
      <c r="Q110" s="17" t="str">
        <f t="shared" si="21"/>
        <v/>
      </c>
      <c r="R110" s="5" t="str">
        <f>IF(D110="","",COUNTIF($Q$44:Q110,Q110))</f>
        <v/>
      </c>
      <c r="S110" s="5" t="str">
        <f t="shared" si="22"/>
        <v/>
      </c>
      <c r="T110" s="5" t="str">
        <f t="shared" si="23"/>
        <v/>
      </c>
      <c r="V110" s="23" t="str">
        <f t="shared" si="24"/>
        <v/>
      </c>
      <c r="W110" s="5" t="str">
        <f t="shared" si="25"/>
        <v/>
      </c>
      <c r="X110" s="5" t="str">
        <f t="shared" si="26"/>
        <v/>
      </c>
      <c r="Y110" s="5" t="str">
        <f t="shared" si="27"/>
        <v/>
      </c>
      <c r="Z110" s="5" t="str">
        <f t="shared" si="28"/>
        <v/>
      </c>
      <c r="AA110" s="5" t="str">
        <f t="shared" si="29"/>
        <v/>
      </c>
      <c r="AB110" s="5" t="str">
        <f t="shared" si="30"/>
        <v/>
      </c>
      <c r="AC110" s="5" t="str">
        <f t="shared" si="31"/>
        <v/>
      </c>
      <c r="AD110" s="28" t="str">
        <f t="shared" si="32"/>
        <v/>
      </c>
      <c r="AE110" s="5" t="str">
        <f t="shared" si="33"/>
        <v/>
      </c>
      <c r="AF110" s="29" t="str">
        <f t="shared" si="34"/>
        <v/>
      </c>
    </row>
    <row r="111" spans="1:32" ht="22.5" customHeight="1" x14ac:dyDescent="0.15">
      <c r="A111" s="6"/>
      <c r="B111" s="6"/>
      <c r="C111" s="8">
        <v>1</v>
      </c>
      <c r="D111" s="9" t="str">
        <f t="shared" si="18"/>
        <v/>
      </c>
      <c r="E111" s="6"/>
      <c r="F111" s="5" t="str">
        <f t="shared" si="19"/>
        <v/>
      </c>
      <c r="G111" s="6"/>
      <c r="H111" s="6"/>
      <c r="I111" s="6"/>
      <c r="J111" s="6"/>
      <c r="K111" s="6"/>
      <c r="L111" s="12">
        <f t="shared" si="20"/>
        <v>0</v>
      </c>
      <c r="M111" s="6"/>
      <c r="N111" s="14"/>
      <c r="O111" s="1">
        <v>68</v>
      </c>
      <c r="Q111" s="17" t="str">
        <f t="shared" si="21"/>
        <v/>
      </c>
      <c r="R111" s="5" t="str">
        <f>IF(D111="","",COUNTIF($Q$44:Q111,Q111))</f>
        <v/>
      </c>
      <c r="S111" s="5" t="str">
        <f t="shared" si="22"/>
        <v/>
      </c>
      <c r="T111" s="5" t="str">
        <f t="shared" si="23"/>
        <v/>
      </c>
      <c r="V111" s="23" t="str">
        <f t="shared" si="24"/>
        <v/>
      </c>
      <c r="W111" s="5" t="str">
        <f t="shared" si="25"/>
        <v/>
      </c>
      <c r="X111" s="5" t="str">
        <f t="shared" si="26"/>
        <v/>
      </c>
      <c r="Y111" s="5" t="str">
        <f t="shared" si="27"/>
        <v/>
      </c>
      <c r="Z111" s="5" t="str">
        <f t="shared" si="28"/>
        <v/>
      </c>
      <c r="AA111" s="5" t="str">
        <f t="shared" si="29"/>
        <v/>
      </c>
      <c r="AB111" s="5" t="str">
        <f t="shared" si="30"/>
        <v/>
      </c>
      <c r="AC111" s="5" t="str">
        <f t="shared" si="31"/>
        <v/>
      </c>
      <c r="AD111" s="28" t="str">
        <f t="shared" si="32"/>
        <v/>
      </c>
      <c r="AE111" s="5" t="str">
        <f t="shared" si="33"/>
        <v/>
      </c>
      <c r="AF111" s="29" t="str">
        <f t="shared" si="34"/>
        <v/>
      </c>
    </row>
    <row r="112" spans="1:32" ht="22.5" customHeight="1" x14ac:dyDescent="0.15">
      <c r="A112" s="6"/>
      <c r="B112" s="6"/>
      <c r="C112" s="8">
        <v>1</v>
      </c>
      <c r="D112" s="9" t="str">
        <f t="shared" si="18"/>
        <v/>
      </c>
      <c r="E112" s="6"/>
      <c r="F112" s="5" t="str">
        <f t="shared" si="19"/>
        <v/>
      </c>
      <c r="G112" s="6"/>
      <c r="H112" s="6"/>
      <c r="I112" s="6"/>
      <c r="J112" s="6"/>
      <c r="K112" s="6"/>
      <c r="L112" s="12">
        <f t="shared" si="20"/>
        <v>0</v>
      </c>
      <c r="M112" s="6"/>
      <c r="N112" s="14"/>
      <c r="O112" s="1">
        <v>69</v>
      </c>
      <c r="Q112" s="17" t="str">
        <f t="shared" si="21"/>
        <v/>
      </c>
      <c r="R112" s="5" t="str">
        <f>IF(D112="","",COUNTIF($Q$44:Q112,Q112))</f>
        <v/>
      </c>
      <c r="S112" s="5" t="str">
        <f t="shared" si="22"/>
        <v/>
      </c>
      <c r="T112" s="5" t="str">
        <f t="shared" si="23"/>
        <v/>
      </c>
      <c r="V112" s="23" t="str">
        <f t="shared" si="24"/>
        <v/>
      </c>
      <c r="W112" s="5" t="str">
        <f t="shared" si="25"/>
        <v/>
      </c>
      <c r="X112" s="5" t="str">
        <f t="shared" si="26"/>
        <v/>
      </c>
      <c r="Y112" s="5" t="str">
        <f t="shared" si="27"/>
        <v/>
      </c>
      <c r="Z112" s="5" t="str">
        <f t="shared" si="28"/>
        <v/>
      </c>
      <c r="AA112" s="5" t="str">
        <f t="shared" si="29"/>
        <v/>
      </c>
      <c r="AB112" s="5" t="str">
        <f t="shared" si="30"/>
        <v/>
      </c>
      <c r="AC112" s="5" t="str">
        <f t="shared" si="31"/>
        <v/>
      </c>
      <c r="AD112" s="28" t="str">
        <f t="shared" si="32"/>
        <v/>
      </c>
      <c r="AE112" s="5" t="str">
        <f t="shared" si="33"/>
        <v/>
      </c>
      <c r="AF112" s="29" t="str">
        <f t="shared" si="34"/>
        <v/>
      </c>
    </row>
    <row r="113" spans="1:32" ht="22.5" customHeight="1" x14ac:dyDescent="0.15">
      <c r="A113" s="6"/>
      <c r="B113" s="6"/>
      <c r="C113" s="8">
        <v>1</v>
      </c>
      <c r="D113" s="9" t="str">
        <f t="shared" si="18"/>
        <v/>
      </c>
      <c r="E113" s="6"/>
      <c r="F113" s="5" t="str">
        <f t="shared" si="19"/>
        <v/>
      </c>
      <c r="G113" s="6"/>
      <c r="H113" s="6"/>
      <c r="I113" s="6"/>
      <c r="J113" s="6"/>
      <c r="K113" s="6"/>
      <c r="L113" s="12">
        <f t="shared" si="20"/>
        <v>0</v>
      </c>
      <c r="M113" s="6"/>
      <c r="N113" s="14"/>
      <c r="O113" s="1">
        <v>70</v>
      </c>
      <c r="Q113" s="17" t="str">
        <f t="shared" si="21"/>
        <v/>
      </c>
      <c r="R113" s="5" t="str">
        <f>IF(D113="","",COUNTIF($Q$44:Q113,Q113))</f>
        <v/>
      </c>
      <c r="S113" s="5" t="str">
        <f t="shared" si="22"/>
        <v/>
      </c>
      <c r="T113" s="5" t="str">
        <f t="shared" si="23"/>
        <v/>
      </c>
      <c r="V113" s="23" t="str">
        <f t="shared" si="24"/>
        <v/>
      </c>
      <c r="W113" s="5" t="str">
        <f t="shared" si="25"/>
        <v/>
      </c>
      <c r="X113" s="5" t="str">
        <f t="shared" si="26"/>
        <v/>
      </c>
      <c r="Y113" s="5" t="str">
        <f t="shared" si="27"/>
        <v/>
      </c>
      <c r="Z113" s="5" t="str">
        <f t="shared" si="28"/>
        <v/>
      </c>
      <c r="AA113" s="5" t="str">
        <f t="shared" si="29"/>
        <v/>
      </c>
      <c r="AB113" s="5" t="str">
        <f t="shared" si="30"/>
        <v/>
      </c>
      <c r="AC113" s="5" t="str">
        <f t="shared" si="31"/>
        <v/>
      </c>
      <c r="AD113" s="28" t="str">
        <f t="shared" si="32"/>
        <v/>
      </c>
      <c r="AE113" s="5" t="str">
        <f t="shared" si="33"/>
        <v/>
      </c>
      <c r="AF113" s="29" t="str">
        <f t="shared" si="34"/>
        <v/>
      </c>
    </row>
    <row r="114" spans="1:32" ht="22.5" customHeight="1" x14ac:dyDescent="0.15">
      <c r="A114" s="6"/>
      <c r="B114" s="6"/>
      <c r="C114" s="8">
        <v>1</v>
      </c>
      <c r="D114" s="9" t="str">
        <f t="shared" si="18"/>
        <v/>
      </c>
      <c r="E114" s="6"/>
      <c r="F114" s="5" t="str">
        <f t="shared" si="19"/>
        <v/>
      </c>
      <c r="G114" s="6"/>
      <c r="H114" s="6"/>
      <c r="I114" s="6"/>
      <c r="J114" s="6"/>
      <c r="K114" s="6"/>
      <c r="L114" s="12">
        <f t="shared" si="20"/>
        <v>0</v>
      </c>
      <c r="M114" s="6"/>
      <c r="N114" s="14"/>
      <c r="O114" s="1">
        <v>71</v>
      </c>
      <c r="Q114" s="17" t="str">
        <f t="shared" si="21"/>
        <v/>
      </c>
      <c r="R114" s="5" t="str">
        <f>IF(D114="","",COUNTIF($Q$44:Q114,Q114))</f>
        <v/>
      </c>
      <c r="S114" s="5" t="str">
        <f t="shared" si="22"/>
        <v/>
      </c>
      <c r="T114" s="5" t="str">
        <f t="shared" si="23"/>
        <v/>
      </c>
      <c r="V114" s="23" t="str">
        <f t="shared" si="24"/>
        <v/>
      </c>
      <c r="W114" s="5" t="str">
        <f t="shared" si="25"/>
        <v/>
      </c>
      <c r="X114" s="5" t="str">
        <f t="shared" si="26"/>
        <v/>
      </c>
      <c r="Y114" s="5" t="str">
        <f t="shared" si="27"/>
        <v/>
      </c>
      <c r="Z114" s="5" t="str">
        <f t="shared" si="28"/>
        <v/>
      </c>
      <c r="AA114" s="5" t="str">
        <f t="shared" si="29"/>
        <v/>
      </c>
      <c r="AB114" s="5" t="str">
        <f t="shared" si="30"/>
        <v/>
      </c>
      <c r="AC114" s="5" t="str">
        <f t="shared" si="31"/>
        <v/>
      </c>
      <c r="AD114" s="28" t="str">
        <f t="shared" si="32"/>
        <v/>
      </c>
      <c r="AE114" s="5" t="str">
        <f t="shared" si="33"/>
        <v/>
      </c>
      <c r="AF114" s="29" t="str">
        <f t="shared" si="34"/>
        <v/>
      </c>
    </row>
    <row r="115" spans="1:32" ht="22.5" customHeight="1" x14ac:dyDescent="0.15">
      <c r="A115" s="6"/>
      <c r="B115" s="6"/>
      <c r="C115" s="8">
        <v>1</v>
      </c>
      <c r="D115" s="9" t="str">
        <f t="shared" si="18"/>
        <v/>
      </c>
      <c r="E115" s="6"/>
      <c r="F115" s="5" t="str">
        <f t="shared" si="19"/>
        <v/>
      </c>
      <c r="G115" s="6"/>
      <c r="H115" s="6"/>
      <c r="I115" s="6"/>
      <c r="J115" s="6"/>
      <c r="K115" s="6"/>
      <c r="L115" s="12">
        <f t="shared" si="20"/>
        <v>0</v>
      </c>
      <c r="M115" s="6"/>
      <c r="N115" s="14"/>
      <c r="O115" s="1">
        <v>72</v>
      </c>
      <c r="Q115" s="17" t="str">
        <f t="shared" si="21"/>
        <v/>
      </c>
      <c r="R115" s="5" t="str">
        <f>IF(D115="","",COUNTIF($Q$44:Q115,Q115))</f>
        <v/>
      </c>
      <c r="S115" s="5" t="str">
        <f t="shared" si="22"/>
        <v/>
      </c>
      <c r="T115" s="5" t="str">
        <f t="shared" si="23"/>
        <v/>
      </c>
      <c r="V115" s="23" t="str">
        <f t="shared" si="24"/>
        <v/>
      </c>
      <c r="W115" s="5" t="str">
        <f t="shared" si="25"/>
        <v/>
      </c>
      <c r="X115" s="5" t="str">
        <f t="shared" si="26"/>
        <v/>
      </c>
      <c r="Y115" s="5" t="str">
        <f t="shared" si="27"/>
        <v/>
      </c>
      <c r="Z115" s="5" t="str">
        <f t="shared" si="28"/>
        <v/>
      </c>
      <c r="AA115" s="5" t="str">
        <f t="shared" si="29"/>
        <v/>
      </c>
      <c r="AB115" s="5" t="str">
        <f t="shared" si="30"/>
        <v/>
      </c>
      <c r="AC115" s="5" t="str">
        <f t="shared" si="31"/>
        <v/>
      </c>
      <c r="AD115" s="28" t="str">
        <f t="shared" si="32"/>
        <v/>
      </c>
      <c r="AE115" s="5" t="str">
        <f t="shared" si="33"/>
        <v/>
      </c>
      <c r="AF115" s="29" t="str">
        <f t="shared" si="34"/>
        <v/>
      </c>
    </row>
    <row r="116" spans="1:32" ht="22.5" customHeight="1" x14ac:dyDescent="0.15">
      <c r="A116" s="6"/>
      <c r="B116" s="6"/>
      <c r="C116" s="8">
        <v>1</v>
      </c>
      <c r="D116" s="9" t="str">
        <f t="shared" si="18"/>
        <v/>
      </c>
      <c r="E116" s="6"/>
      <c r="F116" s="5" t="str">
        <f t="shared" si="19"/>
        <v/>
      </c>
      <c r="G116" s="6"/>
      <c r="H116" s="6"/>
      <c r="I116" s="6"/>
      <c r="J116" s="6"/>
      <c r="K116" s="6"/>
      <c r="L116" s="12">
        <f t="shared" si="20"/>
        <v>0</v>
      </c>
      <c r="M116" s="6"/>
      <c r="N116" s="14"/>
      <c r="O116" s="1">
        <v>73</v>
      </c>
      <c r="Q116" s="17" t="str">
        <f t="shared" si="21"/>
        <v/>
      </c>
      <c r="R116" s="5" t="str">
        <f>IF(D116="","",COUNTIF($Q$44:Q116,Q116))</f>
        <v/>
      </c>
      <c r="S116" s="5" t="str">
        <f t="shared" si="22"/>
        <v/>
      </c>
      <c r="T116" s="5" t="str">
        <f t="shared" si="23"/>
        <v/>
      </c>
      <c r="V116" s="23" t="str">
        <f t="shared" si="24"/>
        <v/>
      </c>
      <c r="W116" s="5" t="str">
        <f t="shared" si="25"/>
        <v/>
      </c>
      <c r="X116" s="5" t="str">
        <f t="shared" si="26"/>
        <v/>
      </c>
      <c r="Y116" s="5" t="str">
        <f t="shared" si="27"/>
        <v/>
      </c>
      <c r="Z116" s="5" t="str">
        <f t="shared" si="28"/>
        <v/>
      </c>
      <c r="AA116" s="5" t="str">
        <f t="shared" si="29"/>
        <v/>
      </c>
      <c r="AB116" s="5" t="str">
        <f t="shared" si="30"/>
        <v/>
      </c>
      <c r="AC116" s="5" t="str">
        <f t="shared" si="31"/>
        <v/>
      </c>
      <c r="AD116" s="28" t="str">
        <f t="shared" si="32"/>
        <v/>
      </c>
      <c r="AE116" s="5" t="str">
        <f t="shared" si="33"/>
        <v/>
      </c>
      <c r="AF116" s="29" t="str">
        <f t="shared" si="34"/>
        <v/>
      </c>
    </row>
    <row r="117" spans="1:32" ht="22.5" customHeight="1" x14ac:dyDescent="0.15">
      <c r="A117" s="6"/>
      <c r="B117" s="6"/>
      <c r="C117" s="8">
        <v>1</v>
      </c>
      <c r="D117" s="9" t="str">
        <f t="shared" si="18"/>
        <v/>
      </c>
      <c r="E117" s="6"/>
      <c r="F117" s="5" t="str">
        <f t="shared" si="19"/>
        <v/>
      </c>
      <c r="G117" s="6"/>
      <c r="H117" s="6"/>
      <c r="I117" s="6"/>
      <c r="J117" s="6"/>
      <c r="K117" s="6"/>
      <c r="L117" s="12">
        <f t="shared" si="20"/>
        <v>0</v>
      </c>
      <c r="M117" s="6"/>
      <c r="N117" s="14"/>
      <c r="O117" s="1">
        <v>74</v>
      </c>
      <c r="Q117" s="17" t="str">
        <f t="shared" si="21"/>
        <v/>
      </c>
      <c r="R117" s="5" t="str">
        <f>IF(D117="","",COUNTIF($Q$44:Q117,Q117))</f>
        <v/>
      </c>
      <c r="S117" s="5" t="str">
        <f t="shared" si="22"/>
        <v/>
      </c>
      <c r="T117" s="5" t="str">
        <f t="shared" si="23"/>
        <v/>
      </c>
      <c r="V117" s="23" t="str">
        <f t="shared" si="24"/>
        <v/>
      </c>
      <c r="W117" s="5" t="str">
        <f t="shared" si="25"/>
        <v/>
      </c>
      <c r="X117" s="5" t="str">
        <f t="shared" si="26"/>
        <v/>
      </c>
      <c r="Y117" s="5" t="str">
        <f t="shared" si="27"/>
        <v/>
      </c>
      <c r="Z117" s="5" t="str">
        <f t="shared" si="28"/>
        <v/>
      </c>
      <c r="AA117" s="5" t="str">
        <f t="shared" si="29"/>
        <v/>
      </c>
      <c r="AB117" s="5" t="str">
        <f t="shared" si="30"/>
        <v/>
      </c>
      <c r="AC117" s="5" t="str">
        <f t="shared" si="31"/>
        <v/>
      </c>
      <c r="AD117" s="28" t="str">
        <f t="shared" si="32"/>
        <v/>
      </c>
      <c r="AE117" s="5" t="str">
        <f t="shared" si="33"/>
        <v/>
      </c>
      <c r="AF117" s="29" t="str">
        <f t="shared" si="34"/>
        <v/>
      </c>
    </row>
    <row r="118" spans="1:32" ht="22.5" customHeight="1" x14ac:dyDescent="0.15">
      <c r="A118" s="6"/>
      <c r="B118" s="6"/>
      <c r="C118" s="8">
        <v>1</v>
      </c>
      <c r="D118" s="9" t="str">
        <f t="shared" si="18"/>
        <v/>
      </c>
      <c r="E118" s="6"/>
      <c r="F118" s="5" t="str">
        <f t="shared" si="19"/>
        <v/>
      </c>
      <c r="G118" s="6"/>
      <c r="H118" s="6"/>
      <c r="I118" s="6"/>
      <c r="J118" s="6"/>
      <c r="K118" s="6"/>
      <c r="L118" s="12">
        <f t="shared" si="20"/>
        <v>0</v>
      </c>
      <c r="M118" s="6"/>
      <c r="N118" s="14"/>
      <c r="O118" s="1">
        <v>75</v>
      </c>
      <c r="Q118" s="17" t="str">
        <f t="shared" si="21"/>
        <v/>
      </c>
      <c r="R118" s="5" t="str">
        <f>IF(D118="","",COUNTIF($Q$44:Q118,Q118))</f>
        <v/>
      </c>
      <c r="S118" s="5" t="str">
        <f t="shared" si="22"/>
        <v/>
      </c>
      <c r="T118" s="5" t="str">
        <f t="shared" si="23"/>
        <v/>
      </c>
      <c r="V118" s="23" t="str">
        <f t="shared" si="24"/>
        <v/>
      </c>
      <c r="W118" s="5" t="str">
        <f t="shared" si="25"/>
        <v/>
      </c>
      <c r="X118" s="5" t="str">
        <f t="shared" si="26"/>
        <v/>
      </c>
      <c r="Y118" s="5" t="str">
        <f t="shared" si="27"/>
        <v/>
      </c>
      <c r="Z118" s="5" t="str">
        <f t="shared" si="28"/>
        <v/>
      </c>
      <c r="AA118" s="5" t="str">
        <f t="shared" si="29"/>
        <v/>
      </c>
      <c r="AB118" s="5" t="str">
        <f t="shared" si="30"/>
        <v/>
      </c>
      <c r="AC118" s="5" t="str">
        <f t="shared" si="31"/>
        <v/>
      </c>
      <c r="AD118" s="28" t="str">
        <f t="shared" si="32"/>
        <v/>
      </c>
      <c r="AE118" s="5" t="str">
        <f t="shared" si="33"/>
        <v/>
      </c>
      <c r="AF118" s="29" t="str">
        <f t="shared" si="34"/>
        <v/>
      </c>
    </row>
    <row r="119" spans="1:32" ht="22.5" customHeight="1" x14ac:dyDescent="0.15">
      <c r="A119" s="6"/>
      <c r="B119" s="6"/>
      <c r="C119" s="8">
        <v>1</v>
      </c>
      <c r="D119" s="9" t="str">
        <f t="shared" si="18"/>
        <v/>
      </c>
      <c r="E119" s="6"/>
      <c r="F119" s="5" t="str">
        <f t="shared" si="19"/>
        <v/>
      </c>
      <c r="G119" s="6"/>
      <c r="H119" s="6"/>
      <c r="I119" s="6"/>
      <c r="J119" s="6"/>
      <c r="K119" s="6"/>
      <c r="L119" s="12">
        <f t="shared" si="20"/>
        <v>0</v>
      </c>
      <c r="M119" s="6"/>
      <c r="N119" s="14"/>
      <c r="O119" s="1">
        <v>76</v>
      </c>
      <c r="Q119" s="17" t="str">
        <f t="shared" si="21"/>
        <v/>
      </c>
      <c r="R119" s="5" t="str">
        <f>IF(D119="","",COUNTIF($Q$44:Q119,Q119))</f>
        <v/>
      </c>
      <c r="S119" s="5" t="str">
        <f t="shared" si="22"/>
        <v/>
      </c>
      <c r="T119" s="5" t="str">
        <f t="shared" si="23"/>
        <v/>
      </c>
      <c r="V119" s="23" t="str">
        <f t="shared" si="24"/>
        <v/>
      </c>
      <c r="W119" s="5" t="str">
        <f t="shared" si="25"/>
        <v/>
      </c>
      <c r="X119" s="5" t="str">
        <f t="shared" si="26"/>
        <v/>
      </c>
      <c r="Y119" s="5" t="str">
        <f t="shared" si="27"/>
        <v/>
      </c>
      <c r="Z119" s="5" t="str">
        <f t="shared" si="28"/>
        <v/>
      </c>
      <c r="AA119" s="5" t="str">
        <f t="shared" si="29"/>
        <v/>
      </c>
      <c r="AB119" s="5" t="str">
        <f t="shared" si="30"/>
        <v/>
      </c>
      <c r="AC119" s="5" t="str">
        <f t="shared" si="31"/>
        <v/>
      </c>
      <c r="AD119" s="28" t="str">
        <f t="shared" si="32"/>
        <v/>
      </c>
      <c r="AE119" s="5" t="str">
        <f t="shared" si="33"/>
        <v/>
      </c>
      <c r="AF119" s="29" t="str">
        <f t="shared" si="34"/>
        <v/>
      </c>
    </row>
    <row r="120" spans="1:32" ht="22.5" customHeight="1" x14ac:dyDescent="0.15">
      <c r="A120" s="6"/>
      <c r="B120" s="6"/>
      <c r="C120" s="8">
        <v>1</v>
      </c>
      <c r="D120" s="9" t="str">
        <f t="shared" si="18"/>
        <v/>
      </c>
      <c r="E120" s="6"/>
      <c r="F120" s="5" t="str">
        <f t="shared" si="19"/>
        <v/>
      </c>
      <c r="G120" s="6"/>
      <c r="H120" s="6"/>
      <c r="I120" s="6"/>
      <c r="J120" s="6"/>
      <c r="K120" s="6"/>
      <c r="L120" s="12">
        <f t="shared" si="20"/>
        <v>0</v>
      </c>
      <c r="M120" s="6"/>
      <c r="N120" s="14"/>
      <c r="O120" s="1">
        <v>77</v>
      </c>
      <c r="Q120" s="17" t="str">
        <f t="shared" si="21"/>
        <v/>
      </c>
      <c r="R120" s="5" t="str">
        <f>IF(D120="","",COUNTIF($Q$44:Q120,Q120))</f>
        <v/>
      </c>
      <c r="S120" s="5" t="str">
        <f t="shared" si="22"/>
        <v/>
      </c>
      <c r="T120" s="5" t="str">
        <f t="shared" si="23"/>
        <v/>
      </c>
      <c r="V120" s="23" t="str">
        <f t="shared" si="24"/>
        <v/>
      </c>
      <c r="W120" s="5" t="str">
        <f t="shared" si="25"/>
        <v/>
      </c>
      <c r="X120" s="5" t="str">
        <f t="shared" si="26"/>
        <v/>
      </c>
      <c r="Y120" s="5" t="str">
        <f t="shared" si="27"/>
        <v/>
      </c>
      <c r="Z120" s="5" t="str">
        <f t="shared" si="28"/>
        <v/>
      </c>
      <c r="AA120" s="5" t="str">
        <f t="shared" si="29"/>
        <v/>
      </c>
      <c r="AB120" s="5" t="str">
        <f t="shared" si="30"/>
        <v/>
      </c>
      <c r="AC120" s="5" t="str">
        <f t="shared" si="31"/>
        <v/>
      </c>
      <c r="AD120" s="28" t="str">
        <f t="shared" si="32"/>
        <v/>
      </c>
      <c r="AE120" s="5" t="str">
        <f t="shared" si="33"/>
        <v/>
      </c>
      <c r="AF120" s="29" t="str">
        <f t="shared" si="34"/>
        <v/>
      </c>
    </row>
    <row r="121" spans="1:32" ht="22.5" customHeight="1" x14ac:dyDescent="0.15">
      <c r="A121" s="6"/>
      <c r="B121" s="6"/>
      <c r="C121" s="8">
        <v>1</v>
      </c>
      <c r="D121" s="9" t="str">
        <f t="shared" si="18"/>
        <v/>
      </c>
      <c r="E121" s="6"/>
      <c r="F121" s="5" t="str">
        <f t="shared" si="19"/>
        <v/>
      </c>
      <c r="G121" s="6"/>
      <c r="H121" s="6"/>
      <c r="I121" s="6"/>
      <c r="J121" s="6"/>
      <c r="K121" s="6"/>
      <c r="L121" s="12">
        <f t="shared" si="20"/>
        <v>0</v>
      </c>
      <c r="M121" s="6"/>
      <c r="N121" s="14"/>
      <c r="O121" s="1">
        <v>78</v>
      </c>
      <c r="Q121" s="17" t="str">
        <f t="shared" si="21"/>
        <v/>
      </c>
      <c r="R121" s="5" t="str">
        <f>IF(D121="","",COUNTIF($Q$44:Q121,Q121))</f>
        <v/>
      </c>
      <c r="S121" s="5" t="str">
        <f t="shared" si="22"/>
        <v/>
      </c>
      <c r="T121" s="5" t="str">
        <f t="shared" si="23"/>
        <v/>
      </c>
      <c r="V121" s="23" t="str">
        <f t="shared" si="24"/>
        <v/>
      </c>
      <c r="W121" s="5" t="str">
        <f t="shared" si="25"/>
        <v/>
      </c>
      <c r="X121" s="5" t="str">
        <f t="shared" si="26"/>
        <v/>
      </c>
      <c r="Y121" s="5" t="str">
        <f t="shared" si="27"/>
        <v/>
      </c>
      <c r="Z121" s="5" t="str">
        <f t="shared" si="28"/>
        <v/>
      </c>
      <c r="AA121" s="5" t="str">
        <f t="shared" si="29"/>
        <v/>
      </c>
      <c r="AB121" s="5" t="str">
        <f t="shared" si="30"/>
        <v/>
      </c>
      <c r="AC121" s="5" t="str">
        <f t="shared" si="31"/>
        <v/>
      </c>
      <c r="AD121" s="28" t="str">
        <f t="shared" si="32"/>
        <v/>
      </c>
      <c r="AE121" s="5" t="str">
        <f t="shared" si="33"/>
        <v/>
      </c>
      <c r="AF121" s="29" t="str">
        <f t="shared" si="34"/>
        <v/>
      </c>
    </row>
    <row r="122" spans="1:32" ht="22.5" customHeight="1" x14ac:dyDescent="0.15">
      <c r="A122" s="6"/>
      <c r="B122" s="6"/>
      <c r="C122" s="8">
        <v>1</v>
      </c>
      <c r="D122" s="9" t="str">
        <f t="shared" si="18"/>
        <v/>
      </c>
      <c r="E122" s="6"/>
      <c r="F122" s="5" t="str">
        <f t="shared" si="19"/>
        <v/>
      </c>
      <c r="G122" s="6"/>
      <c r="H122" s="6"/>
      <c r="I122" s="6"/>
      <c r="J122" s="6"/>
      <c r="K122" s="6"/>
      <c r="L122" s="12">
        <f t="shared" si="20"/>
        <v>0</v>
      </c>
      <c r="M122" s="6"/>
      <c r="N122" s="14"/>
      <c r="O122" s="1">
        <v>79</v>
      </c>
      <c r="Q122" s="17" t="str">
        <f t="shared" si="21"/>
        <v/>
      </c>
      <c r="R122" s="5" t="str">
        <f>IF(D122="","",COUNTIF($Q$44:Q122,Q122))</f>
        <v/>
      </c>
      <c r="S122" s="5" t="str">
        <f t="shared" si="22"/>
        <v/>
      </c>
      <c r="T122" s="5" t="str">
        <f t="shared" si="23"/>
        <v/>
      </c>
      <c r="V122" s="23" t="str">
        <f t="shared" si="24"/>
        <v/>
      </c>
      <c r="W122" s="5" t="str">
        <f t="shared" si="25"/>
        <v/>
      </c>
      <c r="X122" s="5" t="str">
        <f t="shared" si="26"/>
        <v/>
      </c>
      <c r="Y122" s="5" t="str">
        <f t="shared" si="27"/>
        <v/>
      </c>
      <c r="Z122" s="5" t="str">
        <f t="shared" si="28"/>
        <v/>
      </c>
      <c r="AA122" s="5" t="str">
        <f t="shared" si="29"/>
        <v/>
      </c>
      <c r="AB122" s="5" t="str">
        <f t="shared" si="30"/>
        <v/>
      </c>
      <c r="AC122" s="5" t="str">
        <f t="shared" si="31"/>
        <v/>
      </c>
      <c r="AD122" s="28" t="str">
        <f t="shared" si="32"/>
        <v/>
      </c>
      <c r="AE122" s="5" t="str">
        <f t="shared" si="33"/>
        <v/>
      </c>
      <c r="AF122" s="29" t="str">
        <f t="shared" si="34"/>
        <v/>
      </c>
    </row>
    <row r="123" spans="1:32" ht="22.5" customHeight="1" x14ac:dyDescent="0.15">
      <c r="A123" s="6"/>
      <c r="B123" s="6"/>
      <c r="C123" s="8">
        <v>1</v>
      </c>
      <c r="D123" s="9" t="str">
        <f t="shared" si="18"/>
        <v/>
      </c>
      <c r="E123" s="6"/>
      <c r="F123" s="5" t="str">
        <f t="shared" si="19"/>
        <v/>
      </c>
      <c r="G123" s="6"/>
      <c r="H123" s="6"/>
      <c r="I123" s="6"/>
      <c r="J123" s="6"/>
      <c r="K123" s="6"/>
      <c r="L123" s="12">
        <f t="shared" si="20"/>
        <v>0</v>
      </c>
      <c r="M123" s="6"/>
      <c r="N123" s="14"/>
      <c r="O123" s="1">
        <v>80</v>
      </c>
      <c r="Q123" s="17" t="str">
        <f t="shared" si="21"/>
        <v/>
      </c>
      <c r="R123" s="5" t="str">
        <f>IF(D123="","",COUNTIF($Q$44:Q123,Q123))</f>
        <v/>
      </c>
      <c r="S123" s="5" t="str">
        <f t="shared" si="22"/>
        <v/>
      </c>
      <c r="T123" s="5" t="str">
        <f t="shared" si="23"/>
        <v/>
      </c>
      <c r="V123" s="23" t="str">
        <f t="shared" si="24"/>
        <v/>
      </c>
      <c r="W123" s="5" t="str">
        <f t="shared" si="25"/>
        <v/>
      </c>
      <c r="X123" s="5" t="str">
        <f t="shared" si="26"/>
        <v/>
      </c>
      <c r="Y123" s="5" t="str">
        <f t="shared" si="27"/>
        <v/>
      </c>
      <c r="Z123" s="5" t="str">
        <f t="shared" si="28"/>
        <v/>
      </c>
      <c r="AA123" s="5" t="str">
        <f t="shared" si="29"/>
        <v/>
      </c>
      <c r="AB123" s="5" t="str">
        <f t="shared" si="30"/>
        <v/>
      </c>
      <c r="AC123" s="5" t="str">
        <f t="shared" si="31"/>
        <v/>
      </c>
      <c r="AD123" s="28" t="str">
        <f t="shared" si="32"/>
        <v/>
      </c>
      <c r="AE123" s="5" t="str">
        <f t="shared" si="33"/>
        <v/>
      </c>
      <c r="AF123" s="29" t="str">
        <f t="shared" si="34"/>
        <v/>
      </c>
    </row>
    <row r="124" spans="1:32" ht="22.5" customHeight="1" x14ac:dyDescent="0.15">
      <c r="A124" s="6"/>
      <c r="B124" s="6"/>
      <c r="C124" s="8">
        <v>1</v>
      </c>
      <c r="D124" s="9" t="str">
        <f t="shared" si="18"/>
        <v/>
      </c>
      <c r="E124" s="6"/>
      <c r="F124" s="5" t="str">
        <f t="shared" si="19"/>
        <v/>
      </c>
      <c r="G124" s="6"/>
      <c r="H124" s="6"/>
      <c r="I124" s="6"/>
      <c r="J124" s="6"/>
      <c r="K124" s="6"/>
      <c r="L124" s="12">
        <f t="shared" si="20"/>
        <v>0</v>
      </c>
      <c r="M124" s="6"/>
      <c r="N124" s="14"/>
      <c r="O124" s="1">
        <v>81</v>
      </c>
      <c r="Q124" s="17" t="str">
        <f t="shared" si="21"/>
        <v/>
      </c>
      <c r="R124" s="5" t="str">
        <f>IF(D124="","",COUNTIF($Q$44:Q124,Q124))</f>
        <v/>
      </c>
      <c r="S124" s="5" t="str">
        <f t="shared" si="22"/>
        <v/>
      </c>
      <c r="T124" s="5" t="str">
        <f t="shared" si="23"/>
        <v/>
      </c>
      <c r="V124" s="23" t="str">
        <f t="shared" si="24"/>
        <v/>
      </c>
      <c r="W124" s="5" t="str">
        <f t="shared" si="25"/>
        <v/>
      </c>
      <c r="X124" s="5" t="str">
        <f t="shared" si="26"/>
        <v/>
      </c>
      <c r="Y124" s="5" t="str">
        <f t="shared" si="27"/>
        <v/>
      </c>
      <c r="Z124" s="5" t="str">
        <f t="shared" si="28"/>
        <v/>
      </c>
      <c r="AA124" s="5" t="str">
        <f t="shared" si="29"/>
        <v/>
      </c>
      <c r="AB124" s="5" t="str">
        <f t="shared" si="30"/>
        <v/>
      </c>
      <c r="AC124" s="5" t="str">
        <f t="shared" si="31"/>
        <v/>
      </c>
      <c r="AD124" s="28" t="str">
        <f t="shared" si="32"/>
        <v/>
      </c>
      <c r="AE124" s="5" t="str">
        <f t="shared" si="33"/>
        <v/>
      </c>
      <c r="AF124" s="29" t="str">
        <f t="shared" si="34"/>
        <v/>
      </c>
    </row>
    <row r="125" spans="1:32" ht="22.5" customHeight="1" x14ac:dyDescent="0.15">
      <c r="A125" s="6"/>
      <c r="B125" s="6"/>
      <c r="C125" s="8">
        <v>1</v>
      </c>
      <c r="D125" s="9" t="str">
        <f t="shared" si="18"/>
        <v/>
      </c>
      <c r="E125" s="6"/>
      <c r="F125" s="5" t="str">
        <f t="shared" si="19"/>
        <v/>
      </c>
      <c r="G125" s="6"/>
      <c r="H125" s="6"/>
      <c r="I125" s="6"/>
      <c r="J125" s="6"/>
      <c r="K125" s="6"/>
      <c r="L125" s="12">
        <f t="shared" si="20"/>
        <v>0</v>
      </c>
      <c r="M125" s="6"/>
      <c r="N125" s="14"/>
      <c r="O125" s="1">
        <v>82</v>
      </c>
      <c r="Q125" s="17" t="str">
        <f t="shared" si="21"/>
        <v/>
      </c>
      <c r="R125" s="5" t="str">
        <f>IF(D125="","",COUNTIF($Q$44:Q125,Q125))</f>
        <v/>
      </c>
      <c r="S125" s="5" t="str">
        <f t="shared" si="22"/>
        <v/>
      </c>
      <c r="T125" s="5" t="str">
        <f t="shared" si="23"/>
        <v/>
      </c>
      <c r="V125" s="23" t="str">
        <f t="shared" si="24"/>
        <v/>
      </c>
      <c r="W125" s="5" t="str">
        <f t="shared" si="25"/>
        <v/>
      </c>
      <c r="X125" s="5" t="str">
        <f t="shared" si="26"/>
        <v/>
      </c>
      <c r="Y125" s="5" t="str">
        <f t="shared" si="27"/>
        <v/>
      </c>
      <c r="Z125" s="5" t="str">
        <f t="shared" si="28"/>
        <v/>
      </c>
      <c r="AA125" s="5" t="str">
        <f t="shared" si="29"/>
        <v/>
      </c>
      <c r="AB125" s="5" t="str">
        <f t="shared" si="30"/>
        <v/>
      </c>
      <c r="AC125" s="5" t="str">
        <f t="shared" si="31"/>
        <v/>
      </c>
      <c r="AD125" s="28" t="str">
        <f t="shared" si="32"/>
        <v/>
      </c>
      <c r="AE125" s="5" t="str">
        <f t="shared" si="33"/>
        <v/>
      </c>
      <c r="AF125" s="29" t="str">
        <f t="shared" si="34"/>
        <v/>
      </c>
    </row>
    <row r="126" spans="1:32" ht="22.5" customHeight="1" x14ac:dyDescent="0.15">
      <c r="A126" s="6"/>
      <c r="B126" s="6"/>
      <c r="C126" s="8">
        <v>1</v>
      </c>
      <c r="D126" s="9" t="str">
        <f t="shared" si="18"/>
        <v/>
      </c>
      <c r="E126" s="6"/>
      <c r="F126" s="5" t="str">
        <f t="shared" si="19"/>
        <v/>
      </c>
      <c r="G126" s="6"/>
      <c r="H126" s="6"/>
      <c r="I126" s="6"/>
      <c r="J126" s="6"/>
      <c r="K126" s="6"/>
      <c r="L126" s="12">
        <f t="shared" si="20"/>
        <v>0</v>
      </c>
      <c r="M126" s="6"/>
      <c r="N126" s="14"/>
      <c r="O126" s="1">
        <v>83</v>
      </c>
      <c r="Q126" s="17" t="str">
        <f t="shared" si="21"/>
        <v/>
      </c>
      <c r="R126" s="5" t="str">
        <f>IF(D126="","",COUNTIF($Q$44:Q126,Q126))</f>
        <v/>
      </c>
      <c r="S126" s="5" t="str">
        <f t="shared" si="22"/>
        <v/>
      </c>
      <c r="T126" s="5" t="str">
        <f t="shared" si="23"/>
        <v/>
      </c>
      <c r="V126" s="23" t="str">
        <f t="shared" si="24"/>
        <v/>
      </c>
      <c r="W126" s="5" t="str">
        <f t="shared" si="25"/>
        <v/>
      </c>
      <c r="X126" s="5" t="str">
        <f t="shared" si="26"/>
        <v/>
      </c>
      <c r="Y126" s="5" t="str">
        <f t="shared" si="27"/>
        <v/>
      </c>
      <c r="Z126" s="5" t="str">
        <f t="shared" si="28"/>
        <v/>
      </c>
      <c r="AA126" s="5" t="str">
        <f t="shared" si="29"/>
        <v/>
      </c>
      <c r="AB126" s="5" t="str">
        <f t="shared" si="30"/>
        <v/>
      </c>
      <c r="AC126" s="5" t="str">
        <f t="shared" si="31"/>
        <v/>
      </c>
      <c r="AD126" s="28" t="str">
        <f t="shared" si="32"/>
        <v/>
      </c>
      <c r="AE126" s="5" t="str">
        <f t="shared" si="33"/>
        <v/>
      </c>
      <c r="AF126" s="29" t="str">
        <f t="shared" si="34"/>
        <v/>
      </c>
    </row>
    <row r="127" spans="1:32" ht="22.5" customHeight="1" x14ac:dyDescent="0.15">
      <c r="A127" s="6"/>
      <c r="B127" s="6"/>
      <c r="C127" s="8">
        <v>1</v>
      </c>
      <c r="D127" s="9" t="str">
        <f t="shared" si="18"/>
        <v/>
      </c>
      <c r="E127" s="6"/>
      <c r="F127" s="5" t="str">
        <f t="shared" si="19"/>
        <v/>
      </c>
      <c r="G127" s="6"/>
      <c r="H127" s="6"/>
      <c r="I127" s="6"/>
      <c r="J127" s="6"/>
      <c r="K127" s="6"/>
      <c r="L127" s="12">
        <f t="shared" si="20"/>
        <v>0</v>
      </c>
      <c r="M127" s="6"/>
      <c r="N127" s="14"/>
      <c r="O127" s="1">
        <v>84</v>
      </c>
      <c r="Q127" s="17" t="str">
        <f t="shared" si="21"/>
        <v/>
      </c>
      <c r="R127" s="5" t="str">
        <f>IF(D127="","",COUNTIF($Q$44:Q127,Q127))</f>
        <v/>
      </c>
      <c r="S127" s="5" t="str">
        <f t="shared" si="22"/>
        <v/>
      </c>
      <c r="T127" s="5" t="str">
        <f t="shared" si="23"/>
        <v/>
      </c>
      <c r="V127" s="23" t="str">
        <f t="shared" si="24"/>
        <v/>
      </c>
      <c r="W127" s="5" t="str">
        <f t="shared" si="25"/>
        <v/>
      </c>
      <c r="X127" s="5" t="str">
        <f t="shared" si="26"/>
        <v/>
      </c>
      <c r="Y127" s="5" t="str">
        <f t="shared" si="27"/>
        <v/>
      </c>
      <c r="Z127" s="5" t="str">
        <f t="shared" si="28"/>
        <v/>
      </c>
      <c r="AA127" s="5" t="str">
        <f t="shared" si="29"/>
        <v/>
      </c>
      <c r="AB127" s="5" t="str">
        <f t="shared" si="30"/>
        <v/>
      </c>
      <c r="AC127" s="5" t="str">
        <f t="shared" si="31"/>
        <v/>
      </c>
      <c r="AD127" s="28" t="str">
        <f t="shared" si="32"/>
        <v/>
      </c>
      <c r="AE127" s="5" t="str">
        <f t="shared" si="33"/>
        <v/>
      </c>
      <c r="AF127" s="29" t="str">
        <f t="shared" si="34"/>
        <v/>
      </c>
    </row>
    <row r="128" spans="1:32" ht="22.5" customHeight="1" x14ac:dyDescent="0.15">
      <c r="A128" s="6"/>
      <c r="B128" s="6"/>
      <c r="C128" s="8">
        <v>1</v>
      </c>
      <c r="D128" s="9" t="str">
        <f t="shared" si="18"/>
        <v/>
      </c>
      <c r="E128" s="6"/>
      <c r="F128" s="5" t="str">
        <f t="shared" si="19"/>
        <v/>
      </c>
      <c r="G128" s="6"/>
      <c r="H128" s="6"/>
      <c r="I128" s="6"/>
      <c r="J128" s="6"/>
      <c r="K128" s="6"/>
      <c r="L128" s="12">
        <f t="shared" si="20"/>
        <v>0</v>
      </c>
      <c r="M128" s="6"/>
      <c r="N128" s="14"/>
      <c r="O128" s="1">
        <v>85</v>
      </c>
      <c r="Q128" s="17" t="str">
        <f t="shared" si="21"/>
        <v/>
      </c>
      <c r="R128" s="5" t="str">
        <f>IF(D128="","",COUNTIF($Q$44:Q128,Q128))</f>
        <v/>
      </c>
      <c r="S128" s="5" t="str">
        <f t="shared" si="22"/>
        <v/>
      </c>
      <c r="T128" s="5" t="str">
        <f t="shared" si="23"/>
        <v/>
      </c>
      <c r="V128" s="23" t="str">
        <f t="shared" si="24"/>
        <v/>
      </c>
      <c r="W128" s="5" t="str">
        <f t="shared" si="25"/>
        <v/>
      </c>
      <c r="X128" s="5" t="str">
        <f t="shared" si="26"/>
        <v/>
      </c>
      <c r="Y128" s="5" t="str">
        <f t="shared" si="27"/>
        <v/>
      </c>
      <c r="Z128" s="5" t="str">
        <f t="shared" si="28"/>
        <v/>
      </c>
      <c r="AA128" s="5" t="str">
        <f t="shared" si="29"/>
        <v/>
      </c>
      <c r="AB128" s="5" t="str">
        <f t="shared" si="30"/>
        <v/>
      </c>
      <c r="AC128" s="5" t="str">
        <f t="shared" si="31"/>
        <v/>
      </c>
      <c r="AD128" s="28" t="str">
        <f t="shared" si="32"/>
        <v/>
      </c>
      <c r="AE128" s="5" t="str">
        <f t="shared" si="33"/>
        <v/>
      </c>
      <c r="AF128" s="29" t="str">
        <f t="shared" si="34"/>
        <v/>
      </c>
    </row>
    <row r="129" spans="1:32" ht="22.5" customHeight="1" x14ac:dyDescent="0.15">
      <c r="A129" s="6"/>
      <c r="B129" s="6"/>
      <c r="C129" s="8">
        <v>1</v>
      </c>
      <c r="D129" s="9" t="str">
        <f t="shared" si="18"/>
        <v/>
      </c>
      <c r="E129" s="6"/>
      <c r="F129" s="5" t="str">
        <f t="shared" si="19"/>
        <v/>
      </c>
      <c r="G129" s="6"/>
      <c r="H129" s="6"/>
      <c r="I129" s="6"/>
      <c r="J129" s="6"/>
      <c r="K129" s="6"/>
      <c r="L129" s="12">
        <f t="shared" si="20"/>
        <v>0</v>
      </c>
      <c r="M129" s="6"/>
      <c r="N129" s="14"/>
      <c r="O129" s="1">
        <v>86</v>
      </c>
      <c r="Q129" s="17" t="str">
        <f t="shared" si="21"/>
        <v/>
      </c>
      <c r="R129" s="5" t="str">
        <f>IF(D129="","",COUNTIF($Q$44:Q129,Q129))</f>
        <v/>
      </c>
      <c r="S129" s="5" t="str">
        <f t="shared" si="22"/>
        <v/>
      </c>
      <c r="T129" s="5" t="str">
        <f t="shared" si="23"/>
        <v/>
      </c>
      <c r="V129" s="23" t="str">
        <f t="shared" si="24"/>
        <v/>
      </c>
      <c r="W129" s="5" t="str">
        <f t="shared" si="25"/>
        <v/>
      </c>
      <c r="X129" s="5" t="str">
        <f t="shared" si="26"/>
        <v/>
      </c>
      <c r="Y129" s="5" t="str">
        <f t="shared" si="27"/>
        <v/>
      </c>
      <c r="Z129" s="5" t="str">
        <f t="shared" si="28"/>
        <v/>
      </c>
      <c r="AA129" s="5" t="str">
        <f t="shared" si="29"/>
        <v/>
      </c>
      <c r="AB129" s="5" t="str">
        <f t="shared" si="30"/>
        <v/>
      </c>
      <c r="AC129" s="5" t="str">
        <f t="shared" si="31"/>
        <v/>
      </c>
      <c r="AD129" s="28" t="str">
        <f t="shared" si="32"/>
        <v/>
      </c>
      <c r="AE129" s="5" t="str">
        <f t="shared" si="33"/>
        <v/>
      </c>
      <c r="AF129" s="29" t="str">
        <f t="shared" si="34"/>
        <v/>
      </c>
    </row>
    <row r="130" spans="1:32" ht="22.5" customHeight="1" x14ac:dyDescent="0.15">
      <c r="A130" s="6"/>
      <c r="B130" s="6"/>
      <c r="C130" s="8">
        <v>1</v>
      </c>
      <c r="D130" s="9" t="str">
        <f t="shared" si="18"/>
        <v/>
      </c>
      <c r="E130" s="6"/>
      <c r="F130" s="5" t="str">
        <f t="shared" si="19"/>
        <v/>
      </c>
      <c r="G130" s="6"/>
      <c r="H130" s="6"/>
      <c r="I130" s="6"/>
      <c r="J130" s="6"/>
      <c r="K130" s="6"/>
      <c r="L130" s="12">
        <f t="shared" si="20"/>
        <v>0</v>
      </c>
      <c r="M130" s="6"/>
      <c r="N130" s="14"/>
      <c r="O130" s="1">
        <v>87</v>
      </c>
      <c r="Q130" s="17" t="str">
        <f t="shared" si="21"/>
        <v/>
      </c>
      <c r="R130" s="5" t="str">
        <f>IF(D130="","",COUNTIF($Q$44:Q130,Q130))</f>
        <v/>
      </c>
      <c r="S130" s="5" t="str">
        <f t="shared" si="22"/>
        <v/>
      </c>
      <c r="T130" s="5" t="str">
        <f t="shared" si="23"/>
        <v/>
      </c>
      <c r="V130" s="23" t="str">
        <f t="shared" si="24"/>
        <v/>
      </c>
      <c r="W130" s="5" t="str">
        <f t="shared" si="25"/>
        <v/>
      </c>
      <c r="X130" s="5" t="str">
        <f t="shared" si="26"/>
        <v/>
      </c>
      <c r="Y130" s="5" t="str">
        <f t="shared" si="27"/>
        <v/>
      </c>
      <c r="Z130" s="5" t="str">
        <f t="shared" si="28"/>
        <v/>
      </c>
      <c r="AA130" s="5" t="str">
        <f t="shared" si="29"/>
        <v/>
      </c>
      <c r="AB130" s="5" t="str">
        <f t="shared" si="30"/>
        <v/>
      </c>
      <c r="AC130" s="5" t="str">
        <f t="shared" si="31"/>
        <v/>
      </c>
      <c r="AD130" s="28" t="str">
        <f t="shared" si="32"/>
        <v/>
      </c>
      <c r="AE130" s="5" t="str">
        <f t="shared" si="33"/>
        <v/>
      </c>
      <c r="AF130" s="29" t="str">
        <f t="shared" si="34"/>
        <v/>
      </c>
    </row>
    <row r="131" spans="1:32" ht="22.5" customHeight="1" x14ac:dyDescent="0.15">
      <c r="A131" s="6"/>
      <c r="B131" s="6"/>
      <c r="C131" s="8">
        <v>1</v>
      </c>
      <c r="D131" s="9" t="str">
        <f t="shared" si="18"/>
        <v/>
      </c>
      <c r="E131" s="6"/>
      <c r="F131" s="5" t="str">
        <f t="shared" si="19"/>
        <v/>
      </c>
      <c r="G131" s="6"/>
      <c r="H131" s="6"/>
      <c r="I131" s="6"/>
      <c r="J131" s="6"/>
      <c r="K131" s="6"/>
      <c r="L131" s="12">
        <f t="shared" si="20"/>
        <v>0</v>
      </c>
      <c r="M131" s="6"/>
      <c r="N131" s="14"/>
      <c r="O131" s="1">
        <v>88</v>
      </c>
      <c r="Q131" s="17" t="str">
        <f t="shared" si="21"/>
        <v/>
      </c>
      <c r="R131" s="5" t="str">
        <f>IF(D131="","",COUNTIF($Q$44:Q131,Q131))</f>
        <v/>
      </c>
      <c r="S131" s="5" t="str">
        <f t="shared" si="22"/>
        <v/>
      </c>
      <c r="T131" s="5" t="str">
        <f t="shared" si="23"/>
        <v/>
      </c>
      <c r="V131" s="23" t="str">
        <f t="shared" si="24"/>
        <v/>
      </c>
      <c r="W131" s="5" t="str">
        <f t="shared" si="25"/>
        <v/>
      </c>
      <c r="X131" s="5" t="str">
        <f t="shared" si="26"/>
        <v/>
      </c>
      <c r="Y131" s="5" t="str">
        <f t="shared" si="27"/>
        <v/>
      </c>
      <c r="Z131" s="5" t="str">
        <f t="shared" si="28"/>
        <v/>
      </c>
      <c r="AA131" s="5" t="str">
        <f t="shared" si="29"/>
        <v/>
      </c>
      <c r="AB131" s="5" t="str">
        <f t="shared" si="30"/>
        <v/>
      </c>
      <c r="AC131" s="5" t="str">
        <f t="shared" si="31"/>
        <v/>
      </c>
      <c r="AD131" s="28" t="str">
        <f t="shared" si="32"/>
        <v/>
      </c>
      <c r="AE131" s="5" t="str">
        <f t="shared" si="33"/>
        <v/>
      </c>
      <c r="AF131" s="29" t="str">
        <f t="shared" si="34"/>
        <v/>
      </c>
    </row>
    <row r="132" spans="1:32" ht="22.5" customHeight="1" x14ac:dyDescent="0.15">
      <c r="A132" s="6"/>
      <c r="B132" s="6"/>
      <c r="C132" s="8">
        <v>1</v>
      </c>
      <c r="D132" s="9" t="str">
        <f t="shared" si="18"/>
        <v/>
      </c>
      <c r="E132" s="6"/>
      <c r="F132" s="5" t="str">
        <f t="shared" si="19"/>
        <v/>
      </c>
      <c r="G132" s="6"/>
      <c r="H132" s="6"/>
      <c r="I132" s="6"/>
      <c r="J132" s="6"/>
      <c r="K132" s="6"/>
      <c r="L132" s="12">
        <f t="shared" si="20"/>
        <v>0</v>
      </c>
      <c r="M132" s="6"/>
      <c r="N132" s="14"/>
      <c r="O132" s="1">
        <v>89</v>
      </c>
      <c r="Q132" s="17" t="str">
        <f t="shared" si="21"/>
        <v/>
      </c>
      <c r="R132" s="5" t="str">
        <f>IF(D132="","",COUNTIF($Q$44:Q132,Q132))</f>
        <v/>
      </c>
      <c r="S132" s="5" t="str">
        <f t="shared" si="22"/>
        <v/>
      </c>
      <c r="T132" s="5" t="str">
        <f t="shared" si="23"/>
        <v/>
      </c>
      <c r="V132" s="23" t="str">
        <f t="shared" si="24"/>
        <v/>
      </c>
      <c r="W132" s="5" t="str">
        <f t="shared" si="25"/>
        <v/>
      </c>
      <c r="X132" s="5" t="str">
        <f t="shared" si="26"/>
        <v/>
      </c>
      <c r="Y132" s="5" t="str">
        <f t="shared" si="27"/>
        <v/>
      </c>
      <c r="Z132" s="5" t="str">
        <f t="shared" si="28"/>
        <v/>
      </c>
      <c r="AA132" s="5" t="str">
        <f t="shared" si="29"/>
        <v/>
      </c>
      <c r="AB132" s="5" t="str">
        <f t="shared" si="30"/>
        <v/>
      </c>
      <c r="AC132" s="5" t="str">
        <f t="shared" si="31"/>
        <v/>
      </c>
      <c r="AD132" s="28" t="str">
        <f t="shared" si="32"/>
        <v/>
      </c>
      <c r="AE132" s="5" t="str">
        <f t="shared" si="33"/>
        <v/>
      </c>
      <c r="AF132" s="29" t="str">
        <f t="shared" si="34"/>
        <v/>
      </c>
    </row>
    <row r="133" spans="1:32" ht="22.5" customHeight="1" x14ac:dyDescent="0.15">
      <c r="A133" s="6"/>
      <c r="B133" s="6"/>
      <c r="C133" s="8">
        <v>1</v>
      </c>
      <c r="D133" s="9" t="str">
        <f t="shared" si="18"/>
        <v/>
      </c>
      <c r="E133" s="6"/>
      <c r="F133" s="5" t="str">
        <f t="shared" si="19"/>
        <v/>
      </c>
      <c r="G133" s="6"/>
      <c r="H133" s="6"/>
      <c r="I133" s="6"/>
      <c r="J133" s="6"/>
      <c r="K133" s="6"/>
      <c r="L133" s="12">
        <f t="shared" si="20"/>
        <v>0</v>
      </c>
      <c r="M133" s="6"/>
      <c r="N133" s="14"/>
      <c r="O133" s="1">
        <v>90</v>
      </c>
      <c r="Q133" s="17" t="str">
        <f t="shared" si="21"/>
        <v/>
      </c>
      <c r="R133" s="5" t="str">
        <f>IF(D133="","",COUNTIF($Q$44:Q133,Q133))</f>
        <v/>
      </c>
      <c r="S133" s="5" t="str">
        <f t="shared" si="22"/>
        <v/>
      </c>
      <c r="T133" s="5" t="str">
        <f t="shared" si="23"/>
        <v/>
      </c>
      <c r="V133" s="23" t="str">
        <f t="shared" si="24"/>
        <v/>
      </c>
      <c r="W133" s="5" t="str">
        <f t="shared" si="25"/>
        <v/>
      </c>
      <c r="X133" s="5" t="str">
        <f t="shared" si="26"/>
        <v/>
      </c>
      <c r="Y133" s="5" t="str">
        <f t="shared" si="27"/>
        <v/>
      </c>
      <c r="Z133" s="5" t="str">
        <f t="shared" si="28"/>
        <v/>
      </c>
      <c r="AA133" s="5" t="str">
        <f t="shared" si="29"/>
        <v/>
      </c>
      <c r="AB133" s="5" t="str">
        <f t="shared" si="30"/>
        <v/>
      </c>
      <c r="AC133" s="5" t="str">
        <f t="shared" si="31"/>
        <v/>
      </c>
      <c r="AD133" s="28" t="str">
        <f t="shared" si="32"/>
        <v/>
      </c>
      <c r="AE133" s="5" t="str">
        <f t="shared" si="33"/>
        <v/>
      </c>
      <c r="AF133" s="29" t="str">
        <f t="shared" si="34"/>
        <v/>
      </c>
    </row>
    <row r="134" spans="1:32" ht="22.5" customHeight="1" x14ac:dyDescent="0.15">
      <c r="A134" s="6"/>
      <c r="B134" s="6"/>
      <c r="C134" s="8">
        <v>1</v>
      </c>
      <c r="D134" s="9" t="str">
        <f t="shared" si="18"/>
        <v/>
      </c>
      <c r="E134" s="6"/>
      <c r="F134" s="5" t="str">
        <f t="shared" si="19"/>
        <v/>
      </c>
      <c r="G134" s="6"/>
      <c r="H134" s="6"/>
      <c r="I134" s="6"/>
      <c r="J134" s="6"/>
      <c r="K134" s="6"/>
      <c r="L134" s="12">
        <f t="shared" si="20"/>
        <v>0</v>
      </c>
      <c r="M134" s="6"/>
      <c r="N134" s="14"/>
      <c r="O134" s="1">
        <v>91</v>
      </c>
      <c r="Q134" s="17" t="str">
        <f t="shared" si="21"/>
        <v/>
      </c>
      <c r="R134" s="5" t="str">
        <f>IF(D134="","",COUNTIF($Q$44:Q134,Q134))</f>
        <v/>
      </c>
      <c r="S134" s="5" t="str">
        <f t="shared" si="22"/>
        <v/>
      </c>
      <c r="T134" s="5" t="str">
        <f t="shared" si="23"/>
        <v/>
      </c>
      <c r="V134" s="23" t="str">
        <f t="shared" si="24"/>
        <v/>
      </c>
      <c r="W134" s="5" t="str">
        <f t="shared" si="25"/>
        <v/>
      </c>
      <c r="X134" s="5" t="str">
        <f t="shared" si="26"/>
        <v/>
      </c>
      <c r="Y134" s="5" t="str">
        <f t="shared" si="27"/>
        <v/>
      </c>
      <c r="Z134" s="5" t="str">
        <f t="shared" si="28"/>
        <v/>
      </c>
      <c r="AA134" s="5" t="str">
        <f t="shared" si="29"/>
        <v/>
      </c>
      <c r="AB134" s="5" t="str">
        <f t="shared" si="30"/>
        <v/>
      </c>
      <c r="AC134" s="5" t="str">
        <f t="shared" si="31"/>
        <v/>
      </c>
      <c r="AD134" s="28" t="str">
        <f t="shared" si="32"/>
        <v/>
      </c>
      <c r="AE134" s="5" t="str">
        <f t="shared" si="33"/>
        <v/>
      </c>
      <c r="AF134" s="29" t="str">
        <f t="shared" si="34"/>
        <v/>
      </c>
    </row>
    <row r="135" spans="1:32" ht="22.5" customHeight="1" x14ac:dyDescent="0.15">
      <c r="A135" s="6"/>
      <c r="B135" s="6"/>
      <c r="C135" s="8">
        <v>1</v>
      </c>
      <c r="D135" s="9" t="str">
        <f t="shared" si="18"/>
        <v/>
      </c>
      <c r="E135" s="6"/>
      <c r="F135" s="5" t="str">
        <f t="shared" si="19"/>
        <v/>
      </c>
      <c r="G135" s="6"/>
      <c r="H135" s="6"/>
      <c r="I135" s="6"/>
      <c r="J135" s="6"/>
      <c r="K135" s="6"/>
      <c r="L135" s="12">
        <f t="shared" si="20"/>
        <v>0</v>
      </c>
      <c r="M135" s="6"/>
      <c r="N135" s="14"/>
      <c r="O135" s="1">
        <v>92</v>
      </c>
      <c r="Q135" s="17" t="str">
        <f t="shared" si="21"/>
        <v/>
      </c>
      <c r="R135" s="5" t="str">
        <f>IF(D135="","",COUNTIF($Q$44:Q135,Q135))</f>
        <v/>
      </c>
      <c r="S135" s="5" t="str">
        <f t="shared" si="22"/>
        <v/>
      </c>
      <c r="T135" s="5" t="str">
        <f t="shared" si="23"/>
        <v/>
      </c>
      <c r="V135" s="23" t="str">
        <f t="shared" si="24"/>
        <v/>
      </c>
      <c r="W135" s="5" t="str">
        <f t="shared" si="25"/>
        <v/>
      </c>
      <c r="X135" s="5" t="str">
        <f t="shared" si="26"/>
        <v/>
      </c>
      <c r="Y135" s="5" t="str">
        <f t="shared" si="27"/>
        <v/>
      </c>
      <c r="Z135" s="5" t="str">
        <f t="shared" si="28"/>
        <v/>
      </c>
      <c r="AA135" s="5" t="str">
        <f t="shared" si="29"/>
        <v/>
      </c>
      <c r="AB135" s="5" t="str">
        <f t="shared" si="30"/>
        <v/>
      </c>
      <c r="AC135" s="5" t="str">
        <f t="shared" si="31"/>
        <v/>
      </c>
      <c r="AD135" s="28" t="str">
        <f t="shared" si="32"/>
        <v/>
      </c>
      <c r="AE135" s="5" t="str">
        <f t="shared" si="33"/>
        <v/>
      </c>
      <c r="AF135" s="29" t="str">
        <f t="shared" si="34"/>
        <v/>
      </c>
    </row>
    <row r="136" spans="1:32" ht="22.5" customHeight="1" x14ac:dyDescent="0.15">
      <c r="A136" s="6"/>
      <c r="B136" s="6"/>
      <c r="C136" s="8">
        <v>1</v>
      </c>
      <c r="D136" s="9" t="str">
        <f t="shared" si="18"/>
        <v/>
      </c>
      <c r="E136" s="6"/>
      <c r="F136" s="5" t="str">
        <f t="shared" si="19"/>
        <v/>
      </c>
      <c r="G136" s="6"/>
      <c r="H136" s="6"/>
      <c r="I136" s="6"/>
      <c r="J136" s="6"/>
      <c r="K136" s="6"/>
      <c r="L136" s="12">
        <f t="shared" si="20"/>
        <v>0</v>
      </c>
      <c r="M136" s="6"/>
      <c r="N136" s="14"/>
      <c r="O136" s="1">
        <v>93</v>
      </c>
      <c r="Q136" s="17" t="str">
        <f t="shared" si="21"/>
        <v/>
      </c>
      <c r="R136" s="5" t="str">
        <f>IF(D136="","",COUNTIF($Q$44:Q136,Q136))</f>
        <v/>
      </c>
      <c r="S136" s="5" t="str">
        <f t="shared" si="22"/>
        <v/>
      </c>
      <c r="T136" s="5" t="str">
        <f t="shared" si="23"/>
        <v/>
      </c>
      <c r="V136" s="23" t="str">
        <f t="shared" si="24"/>
        <v/>
      </c>
      <c r="W136" s="5" t="str">
        <f t="shared" si="25"/>
        <v/>
      </c>
      <c r="X136" s="5" t="str">
        <f t="shared" si="26"/>
        <v/>
      </c>
      <c r="Y136" s="5" t="str">
        <f t="shared" si="27"/>
        <v/>
      </c>
      <c r="Z136" s="5" t="str">
        <f t="shared" si="28"/>
        <v/>
      </c>
      <c r="AA136" s="5" t="str">
        <f t="shared" si="29"/>
        <v/>
      </c>
      <c r="AB136" s="5" t="str">
        <f t="shared" si="30"/>
        <v/>
      </c>
      <c r="AC136" s="5" t="str">
        <f t="shared" si="31"/>
        <v/>
      </c>
      <c r="AD136" s="28" t="str">
        <f t="shared" si="32"/>
        <v/>
      </c>
      <c r="AE136" s="5" t="str">
        <f t="shared" si="33"/>
        <v/>
      </c>
      <c r="AF136" s="29" t="str">
        <f t="shared" si="34"/>
        <v/>
      </c>
    </row>
    <row r="137" spans="1:32" ht="22.5" customHeight="1" x14ac:dyDescent="0.15">
      <c r="A137" s="6"/>
      <c r="B137" s="6"/>
      <c r="C137" s="8">
        <v>1</v>
      </c>
      <c r="D137" s="9" t="str">
        <f t="shared" si="18"/>
        <v/>
      </c>
      <c r="E137" s="6"/>
      <c r="F137" s="5" t="str">
        <f t="shared" si="19"/>
        <v/>
      </c>
      <c r="G137" s="6"/>
      <c r="H137" s="6"/>
      <c r="I137" s="6"/>
      <c r="J137" s="6"/>
      <c r="K137" s="6"/>
      <c r="L137" s="12">
        <f t="shared" si="20"/>
        <v>0</v>
      </c>
      <c r="M137" s="6"/>
      <c r="N137" s="14"/>
      <c r="O137" s="1">
        <v>94</v>
      </c>
      <c r="Q137" s="17" t="str">
        <f t="shared" si="21"/>
        <v/>
      </c>
      <c r="R137" s="5" t="str">
        <f>IF(D137="","",COUNTIF($Q$44:Q137,Q137))</f>
        <v/>
      </c>
      <c r="S137" s="5" t="str">
        <f t="shared" si="22"/>
        <v/>
      </c>
      <c r="T137" s="5" t="str">
        <f t="shared" si="23"/>
        <v/>
      </c>
      <c r="V137" s="23" t="str">
        <f t="shared" si="24"/>
        <v/>
      </c>
      <c r="W137" s="5" t="str">
        <f t="shared" si="25"/>
        <v/>
      </c>
      <c r="X137" s="5" t="str">
        <f t="shared" si="26"/>
        <v/>
      </c>
      <c r="Y137" s="5" t="str">
        <f t="shared" si="27"/>
        <v/>
      </c>
      <c r="Z137" s="5" t="str">
        <f t="shared" si="28"/>
        <v/>
      </c>
      <c r="AA137" s="5" t="str">
        <f t="shared" si="29"/>
        <v/>
      </c>
      <c r="AB137" s="5" t="str">
        <f t="shared" si="30"/>
        <v/>
      </c>
      <c r="AC137" s="5" t="str">
        <f t="shared" si="31"/>
        <v/>
      </c>
      <c r="AD137" s="28" t="str">
        <f t="shared" si="32"/>
        <v/>
      </c>
      <c r="AE137" s="5" t="str">
        <f t="shared" si="33"/>
        <v/>
      </c>
      <c r="AF137" s="29" t="str">
        <f t="shared" si="34"/>
        <v/>
      </c>
    </row>
    <row r="138" spans="1:32" ht="22.5" customHeight="1" x14ac:dyDescent="0.15">
      <c r="A138" s="6"/>
      <c r="B138" s="6"/>
      <c r="C138" s="8">
        <v>1</v>
      </c>
      <c r="D138" s="9" t="str">
        <f t="shared" si="18"/>
        <v/>
      </c>
      <c r="E138" s="6"/>
      <c r="F138" s="5" t="str">
        <f t="shared" si="19"/>
        <v/>
      </c>
      <c r="G138" s="6"/>
      <c r="H138" s="6"/>
      <c r="I138" s="6"/>
      <c r="J138" s="6"/>
      <c r="K138" s="6"/>
      <c r="L138" s="12">
        <f t="shared" si="20"/>
        <v>0</v>
      </c>
      <c r="M138" s="6"/>
      <c r="N138" s="14"/>
      <c r="O138" s="1">
        <v>95</v>
      </c>
      <c r="Q138" s="17" t="str">
        <f t="shared" si="21"/>
        <v/>
      </c>
      <c r="R138" s="5" t="str">
        <f>IF(D138="","",COUNTIF($Q$44:Q138,Q138))</f>
        <v/>
      </c>
      <c r="S138" s="5" t="str">
        <f t="shared" si="22"/>
        <v/>
      </c>
      <c r="T138" s="5" t="str">
        <f t="shared" si="23"/>
        <v/>
      </c>
      <c r="V138" s="23" t="str">
        <f t="shared" si="24"/>
        <v/>
      </c>
      <c r="W138" s="5" t="str">
        <f t="shared" si="25"/>
        <v/>
      </c>
      <c r="X138" s="5" t="str">
        <f t="shared" si="26"/>
        <v/>
      </c>
      <c r="Y138" s="5" t="str">
        <f t="shared" si="27"/>
        <v/>
      </c>
      <c r="Z138" s="5" t="str">
        <f t="shared" si="28"/>
        <v/>
      </c>
      <c r="AA138" s="5" t="str">
        <f t="shared" si="29"/>
        <v/>
      </c>
      <c r="AB138" s="5" t="str">
        <f t="shared" si="30"/>
        <v/>
      </c>
      <c r="AC138" s="5" t="str">
        <f t="shared" si="31"/>
        <v/>
      </c>
      <c r="AD138" s="28" t="str">
        <f t="shared" si="32"/>
        <v/>
      </c>
      <c r="AE138" s="5" t="str">
        <f t="shared" si="33"/>
        <v/>
      </c>
      <c r="AF138" s="29" t="str">
        <f t="shared" si="34"/>
        <v/>
      </c>
    </row>
    <row r="139" spans="1:32" ht="22.5" customHeight="1" x14ac:dyDescent="0.15">
      <c r="A139" s="6"/>
      <c r="B139" s="6"/>
      <c r="C139" s="8">
        <v>1</v>
      </c>
      <c r="D139" s="9" t="str">
        <f t="shared" si="18"/>
        <v/>
      </c>
      <c r="E139" s="6"/>
      <c r="F139" s="5" t="str">
        <f t="shared" si="19"/>
        <v/>
      </c>
      <c r="G139" s="6"/>
      <c r="H139" s="6"/>
      <c r="I139" s="6"/>
      <c r="J139" s="6"/>
      <c r="K139" s="6"/>
      <c r="L139" s="12">
        <f t="shared" si="20"/>
        <v>0</v>
      </c>
      <c r="M139" s="6"/>
      <c r="N139" s="14"/>
      <c r="O139" s="1">
        <v>96</v>
      </c>
      <c r="Q139" s="17" t="str">
        <f t="shared" si="21"/>
        <v/>
      </c>
      <c r="R139" s="5" t="str">
        <f>IF(D139="","",COUNTIF($Q$44:Q139,Q139))</f>
        <v/>
      </c>
      <c r="S139" s="5" t="str">
        <f t="shared" si="22"/>
        <v/>
      </c>
      <c r="T139" s="5" t="str">
        <f t="shared" si="23"/>
        <v/>
      </c>
      <c r="V139" s="23" t="str">
        <f t="shared" si="24"/>
        <v/>
      </c>
      <c r="W139" s="5" t="str">
        <f t="shared" si="25"/>
        <v/>
      </c>
      <c r="X139" s="5" t="str">
        <f t="shared" si="26"/>
        <v/>
      </c>
      <c r="Y139" s="5" t="str">
        <f t="shared" si="27"/>
        <v/>
      </c>
      <c r="Z139" s="5" t="str">
        <f t="shared" si="28"/>
        <v/>
      </c>
      <c r="AA139" s="5" t="str">
        <f t="shared" si="29"/>
        <v/>
      </c>
      <c r="AB139" s="5" t="str">
        <f t="shared" si="30"/>
        <v/>
      </c>
      <c r="AC139" s="5" t="str">
        <f t="shared" si="31"/>
        <v/>
      </c>
      <c r="AD139" s="28" t="str">
        <f t="shared" si="32"/>
        <v/>
      </c>
      <c r="AE139" s="5" t="str">
        <f t="shared" si="33"/>
        <v/>
      </c>
      <c r="AF139" s="29" t="str">
        <f t="shared" si="34"/>
        <v/>
      </c>
    </row>
    <row r="140" spans="1:32" ht="22.5" customHeight="1" x14ac:dyDescent="0.15">
      <c r="A140" s="6"/>
      <c r="B140" s="6"/>
      <c r="C140" s="8">
        <v>1</v>
      </c>
      <c r="D140" s="9" t="str">
        <f t="shared" si="18"/>
        <v/>
      </c>
      <c r="E140" s="6"/>
      <c r="F140" s="5" t="str">
        <f t="shared" si="19"/>
        <v/>
      </c>
      <c r="G140" s="6"/>
      <c r="H140" s="6"/>
      <c r="I140" s="6"/>
      <c r="J140" s="6"/>
      <c r="K140" s="6"/>
      <c r="L140" s="12">
        <f t="shared" si="20"/>
        <v>0</v>
      </c>
      <c r="M140" s="6"/>
      <c r="N140" s="14"/>
      <c r="O140" s="1">
        <v>97</v>
      </c>
      <c r="Q140" s="17" t="str">
        <f t="shared" si="21"/>
        <v/>
      </c>
      <c r="R140" s="5" t="str">
        <f>IF(D140="","",COUNTIF($Q$44:Q140,Q140))</f>
        <v/>
      </c>
      <c r="S140" s="5" t="str">
        <f t="shared" si="22"/>
        <v/>
      </c>
      <c r="T140" s="5" t="str">
        <f t="shared" si="23"/>
        <v/>
      </c>
      <c r="V140" s="23" t="str">
        <f t="shared" si="24"/>
        <v/>
      </c>
      <c r="W140" s="5" t="str">
        <f t="shared" si="25"/>
        <v/>
      </c>
      <c r="X140" s="5" t="str">
        <f t="shared" si="26"/>
        <v/>
      </c>
      <c r="Y140" s="5" t="str">
        <f t="shared" si="27"/>
        <v/>
      </c>
      <c r="Z140" s="5" t="str">
        <f t="shared" si="28"/>
        <v/>
      </c>
      <c r="AA140" s="5" t="str">
        <f t="shared" si="29"/>
        <v/>
      </c>
      <c r="AB140" s="5" t="str">
        <f t="shared" si="30"/>
        <v/>
      </c>
      <c r="AC140" s="5" t="str">
        <f t="shared" si="31"/>
        <v/>
      </c>
      <c r="AD140" s="28" t="str">
        <f t="shared" si="32"/>
        <v/>
      </c>
      <c r="AE140" s="5" t="str">
        <f t="shared" si="33"/>
        <v/>
      </c>
      <c r="AF140" s="29" t="str">
        <f t="shared" si="34"/>
        <v/>
      </c>
    </row>
    <row r="141" spans="1:32" ht="22.5" customHeight="1" x14ac:dyDescent="0.15">
      <c r="A141" s="6"/>
      <c r="B141" s="6"/>
      <c r="C141" s="8">
        <v>1</v>
      </c>
      <c r="D141" s="9" t="str">
        <f t="shared" si="18"/>
        <v/>
      </c>
      <c r="E141" s="6"/>
      <c r="F141" s="5" t="str">
        <f t="shared" si="19"/>
        <v/>
      </c>
      <c r="G141" s="6"/>
      <c r="H141" s="6"/>
      <c r="I141" s="6"/>
      <c r="J141" s="6"/>
      <c r="K141" s="6"/>
      <c r="L141" s="12">
        <f t="shared" si="20"/>
        <v>0</v>
      </c>
      <c r="M141" s="6"/>
      <c r="N141" s="14"/>
      <c r="O141" s="1">
        <v>98</v>
      </c>
      <c r="Q141" s="17" t="str">
        <f t="shared" si="21"/>
        <v/>
      </c>
      <c r="R141" s="5" t="str">
        <f>IF(D141="","",COUNTIF($Q$44:Q141,Q141))</f>
        <v/>
      </c>
      <c r="S141" s="5" t="str">
        <f t="shared" si="22"/>
        <v/>
      </c>
      <c r="T141" s="5" t="str">
        <f t="shared" si="23"/>
        <v/>
      </c>
      <c r="V141" s="23" t="str">
        <f t="shared" si="24"/>
        <v/>
      </c>
      <c r="W141" s="5" t="str">
        <f t="shared" si="25"/>
        <v/>
      </c>
      <c r="X141" s="5" t="str">
        <f t="shared" si="26"/>
        <v/>
      </c>
      <c r="Y141" s="5" t="str">
        <f t="shared" si="27"/>
        <v/>
      </c>
      <c r="Z141" s="5" t="str">
        <f t="shared" si="28"/>
        <v/>
      </c>
      <c r="AA141" s="5" t="str">
        <f t="shared" si="29"/>
        <v/>
      </c>
      <c r="AB141" s="5" t="str">
        <f t="shared" si="30"/>
        <v/>
      </c>
      <c r="AC141" s="5" t="str">
        <f t="shared" si="31"/>
        <v/>
      </c>
      <c r="AD141" s="28" t="str">
        <f t="shared" si="32"/>
        <v/>
      </c>
      <c r="AE141" s="5" t="str">
        <f t="shared" si="33"/>
        <v/>
      </c>
      <c r="AF141" s="29" t="str">
        <f t="shared" si="34"/>
        <v/>
      </c>
    </row>
    <row r="142" spans="1:32" ht="22.5" customHeight="1" x14ac:dyDescent="0.15">
      <c r="A142" s="6"/>
      <c r="B142" s="6"/>
      <c r="C142" s="8">
        <v>1</v>
      </c>
      <c r="D142" s="9" t="str">
        <f t="shared" si="18"/>
        <v/>
      </c>
      <c r="E142" s="6"/>
      <c r="F142" s="5" t="str">
        <f t="shared" si="19"/>
        <v/>
      </c>
      <c r="G142" s="6"/>
      <c r="H142" s="6"/>
      <c r="I142" s="6"/>
      <c r="J142" s="6"/>
      <c r="K142" s="6"/>
      <c r="L142" s="12">
        <f t="shared" si="20"/>
        <v>0</v>
      </c>
      <c r="M142" s="6"/>
      <c r="N142" s="14"/>
      <c r="O142" s="1">
        <v>99</v>
      </c>
      <c r="Q142" s="17" t="str">
        <f t="shared" si="21"/>
        <v/>
      </c>
      <c r="R142" s="5" t="str">
        <f>IF(D142="","",COUNTIF($Q$44:Q142,Q142))</f>
        <v/>
      </c>
      <c r="S142" s="5" t="str">
        <f t="shared" si="22"/>
        <v/>
      </c>
      <c r="T142" s="5" t="str">
        <f t="shared" si="23"/>
        <v/>
      </c>
      <c r="V142" s="23" t="str">
        <f t="shared" si="24"/>
        <v/>
      </c>
      <c r="W142" s="5" t="str">
        <f t="shared" si="25"/>
        <v/>
      </c>
      <c r="X142" s="5" t="str">
        <f t="shared" si="26"/>
        <v/>
      </c>
      <c r="Y142" s="5" t="str">
        <f t="shared" si="27"/>
        <v/>
      </c>
      <c r="Z142" s="5" t="str">
        <f t="shared" si="28"/>
        <v/>
      </c>
      <c r="AA142" s="5" t="str">
        <f t="shared" si="29"/>
        <v/>
      </c>
      <c r="AB142" s="5" t="str">
        <f t="shared" si="30"/>
        <v/>
      </c>
      <c r="AC142" s="5" t="str">
        <f t="shared" si="31"/>
        <v/>
      </c>
      <c r="AD142" s="28" t="str">
        <f t="shared" si="32"/>
        <v/>
      </c>
      <c r="AE142" s="5" t="str">
        <f t="shared" si="33"/>
        <v/>
      </c>
      <c r="AF142" s="29" t="str">
        <f t="shared" si="34"/>
        <v/>
      </c>
    </row>
    <row r="143" spans="1:32" ht="22.5" customHeight="1" x14ac:dyDescent="0.15">
      <c r="A143" s="6"/>
      <c r="B143" s="6"/>
      <c r="C143" s="8">
        <v>1</v>
      </c>
      <c r="D143" s="9" t="str">
        <f t="shared" si="18"/>
        <v/>
      </c>
      <c r="E143" s="6"/>
      <c r="F143" s="5" t="str">
        <f t="shared" si="19"/>
        <v/>
      </c>
      <c r="G143" s="6"/>
      <c r="H143" s="6"/>
      <c r="I143" s="6"/>
      <c r="J143" s="6"/>
      <c r="K143" s="6"/>
      <c r="L143" s="12">
        <f t="shared" si="20"/>
        <v>0</v>
      </c>
      <c r="M143" s="6"/>
      <c r="N143" s="14"/>
      <c r="O143" s="1">
        <v>100</v>
      </c>
      <c r="Q143" s="17" t="str">
        <f t="shared" si="21"/>
        <v/>
      </c>
      <c r="R143" s="5" t="str">
        <f>IF(D143="","",COUNTIF($Q$44:Q143,Q143))</f>
        <v/>
      </c>
      <c r="S143" s="5" t="str">
        <f t="shared" si="22"/>
        <v/>
      </c>
      <c r="T143" s="5" t="str">
        <f t="shared" si="23"/>
        <v/>
      </c>
      <c r="V143" s="23" t="str">
        <f t="shared" si="24"/>
        <v/>
      </c>
      <c r="W143" s="5" t="str">
        <f t="shared" si="25"/>
        <v/>
      </c>
      <c r="X143" s="5" t="str">
        <f t="shared" si="26"/>
        <v/>
      </c>
      <c r="Y143" s="5" t="str">
        <f t="shared" si="27"/>
        <v/>
      </c>
      <c r="Z143" s="5" t="str">
        <f t="shared" si="28"/>
        <v/>
      </c>
      <c r="AA143" s="5" t="str">
        <f t="shared" si="29"/>
        <v/>
      </c>
      <c r="AB143" s="5" t="str">
        <f t="shared" si="30"/>
        <v/>
      </c>
      <c r="AC143" s="5" t="str">
        <f t="shared" si="31"/>
        <v/>
      </c>
      <c r="AD143" s="28" t="str">
        <f t="shared" si="32"/>
        <v/>
      </c>
      <c r="AE143" s="5" t="str">
        <f t="shared" si="33"/>
        <v/>
      </c>
      <c r="AF143" s="29" t="str">
        <f t="shared" si="34"/>
        <v/>
      </c>
    </row>
    <row r="145" spans="22:34" ht="22.5" customHeight="1" x14ac:dyDescent="0.15">
      <c r="AG145" s="1"/>
      <c r="AH145" s="1"/>
    </row>
    <row r="146" spans="22:34" ht="22.5" customHeight="1" x14ac:dyDescent="0.15">
      <c r="V146" s="21" t="str" cm="1">
        <f t="array" ref="V146">_xlfn.UNIQUE(D44:D53)</f>
        <v/>
      </c>
      <c r="AG146" s="1"/>
      <c r="AH146" s="1"/>
    </row>
    <row r="147" spans="22:34" ht="22.5" customHeight="1" x14ac:dyDescent="0.15">
      <c r="V147" s="21"/>
      <c r="AG147" s="1"/>
      <c r="AH147" s="1"/>
    </row>
    <row r="148" spans="22:34" ht="22.5" customHeight="1" x14ac:dyDescent="0.15">
      <c r="V148" s="21"/>
      <c r="AG148" s="1"/>
      <c r="AH148" s="1"/>
    </row>
    <row r="149" spans="22:34" ht="22.5" customHeight="1" x14ac:dyDescent="0.15">
      <c r="V149" s="21"/>
      <c r="AG149" s="1"/>
      <c r="AH149" s="1"/>
    </row>
    <row r="150" spans="22:34" ht="22.5" customHeight="1" x14ac:dyDescent="0.15">
      <c r="AG150" s="1"/>
      <c r="AH150" s="1"/>
    </row>
    <row r="151" spans="22:34" ht="22.5" customHeight="1" x14ac:dyDescent="0.15">
      <c r="AG151" s="1"/>
      <c r="AH151" s="1"/>
    </row>
    <row r="152" spans="22:34" ht="22.5" customHeight="1" x14ac:dyDescent="0.15">
      <c r="AG152" s="1"/>
      <c r="AH152" s="1"/>
    </row>
    <row r="153" spans="22:34" ht="22.5" customHeight="1" x14ac:dyDescent="0.15">
      <c r="AG153" s="1"/>
      <c r="AH153" s="1"/>
    </row>
    <row r="154" spans="22:34" ht="22.5" customHeight="1" x14ac:dyDescent="0.15">
      <c r="AG154" s="1"/>
      <c r="AH154" s="1"/>
    </row>
    <row r="155" spans="22:34" ht="22.5" customHeight="1" x14ac:dyDescent="0.15">
      <c r="AG155" s="1"/>
      <c r="AH155" s="1"/>
    </row>
    <row r="156" spans="22:34" ht="22.5" customHeight="1" x14ac:dyDescent="0.15">
      <c r="AG156" s="1"/>
      <c r="AH156" s="1"/>
    </row>
    <row r="157" spans="22:34" ht="22.5" customHeight="1" x14ac:dyDescent="0.15">
      <c r="AG157" s="1"/>
      <c r="AH157" s="1"/>
    </row>
    <row r="158" spans="22:34" ht="22.5" customHeight="1" x14ac:dyDescent="0.15">
      <c r="AG158" s="1"/>
      <c r="AH158" s="1"/>
    </row>
    <row r="159" spans="22:34" ht="22.5" customHeight="1" x14ac:dyDescent="0.15">
      <c r="AG159" s="1"/>
      <c r="AH159" s="1"/>
    </row>
    <row r="160" spans="22:34" ht="22.5" customHeight="1" x14ac:dyDescent="0.15">
      <c r="AG160" s="1"/>
      <c r="AH160" s="1"/>
    </row>
    <row r="161" spans="33:34" ht="22.5" customHeight="1" x14ac:dyDescent="0.15">
      <c r="AG161" s="1"/>
      <c r="AH161" s="1"/>
    </row>
    <row r="162" spans="33:34" ht="22.5" customHeight="1" x14ac:dyDescent="0.15">
      <c r="AG162" s="1"/>
      <c r="AH162" s="1"/>
    </row>
    <row r="163" spans="33:34" ht="22.5" customHeight="1" x14ac:dyDescent="0.15">
      <c r="AG163" s="1"/>
      <c r="AH163" s="1"/>
    </row>
    <row r="164" spans="33:34" ht="22.5" customHeight="1" x14ac:dyDescent="0.15">
      <c r="AG164" s="1"/>
      <c r="AH164" s="1"/>
    </row>
    <row r="165" spans="33:34" ht="22.5" customHeight="1" x14ac:dyDescent="0.15">
      <c r="AG165" s="1"/>
      <c r="AH165" s="1"/>
    </row>
    <row r="166" spans="33:34" ht="22.5" customHeight="1" x14ac:dyDescent="0.15">
      <c r="AG166" s="1"/>
      <c r="AH166" s="1"/>
    </row>
    <row r="167" spans="33:34" ht="22.5" customHeight="1" x14ac:dyDescent="0.15">
      <c r="AG167" s="1"/>
      <c r="AH167" s="1"/>
    </row>
    <row r="168" spans="33:34" ht="22.5" customHeight="1" x14ac:dyDescent="0.15">
      <c r="AG168" s="1"/>
      <c r="AH168" s="1"/>
    </row>
    <row r="169" spans="33:34" ht="22.5" customHeight="1" x14ac:dyDescent="0.15">
      <c r="AG169" s="1"/>
      <c r="AH169" s="1"/>
    </row>
    <row r="170" spans="33:34" ht="22.5" customHeight="1" x14ac:dyDescent="0.15">
      <c r="AG170" s="1"/>
      <c r="AH170" s="1"/>
    </row>
    <row r="171" spans="33:34" ht="22.5" customHeight="1" x14ac:dyDescent="0.15">
      <c r="AG171" s="1"/>
      <c r="AH171" s="1"/>
    </row>
    <row r="172" spans="33:34" ht="22.5" customHeight="1" x14ac:dyDescent="0.15">
      <c r="AG172" s="1"/>
      <c r="AH172" s="1"/>
    </row>
    <row r="173" spans="33:34" ht="22.5" customHeight="1" x14ac:dyDescent="0.15">
      <c r="AG173" s="1"/>
      <c r="AH173" s="1"/>
    </row>
    <row r="174" spans="33:34" ht="22.5" customHeight="1" x14ac:dyDescent="0.15">
      <c r="AG174" s="1"/>
      <c r="AH174" s="1"/>
    </row>
    <row r="175" spans="33:34" ht="22.5" customHeight="1" x14ac:dyDescent="0.15">
      <c r="AG175" s="1"/>
      <c r="AH175" s="1"/>
    </row>
    <row r="176" spans="33:34" ht="22.5" customHeight="1" x14ac:dyDescent="0.15">
      <c r="AG176" s="1"/>
      <c r="AH176" s="1"/>
    </row>
    <row r="177" spans="33:34" ht="22.5" customHeight="1" x14ac:dyDescent="0.15">
      <c r="AG177" s="1"/>
      <c r="AH177" s="1"/>
    </row>
    <row r="178" spans="33:34" ht="22.5" customHeight="1" x14ac:dyDescent="0.15">
      <c r="AG178" s="1"/>
      <c r="AH178" s="1"/>
    </row>
    <row r="179" spans="33:34" ht="22.5" customHeight="1" x14ac:dyDescent="0.15">
      <c r="AG179" s="1"/>
      <c r="AH179" s="1"/>
    </row>
    <row r="180" spans="33:34" ht="22.5" customHeight="1" x14ac:dyDescent="0.15">
      <c r="AG180" s="1"/>
      <c r="AH180" s="1"/>
    </row>
    <row r="181" spans="33:34" ht="22.5" customHeight="1" x14ac:dyDescent="0.15">
      <c r="AG181" s="1"/>
      <c r="AH181" s="1"/>
    </row>
    <row r="182" spans="33:34" ht="22.5" customHeight="1" x14ac:dyDescent="0.15">
      <c r="AG182" s="1"/>
      <c r="AH182" s="1"/>
    </row>
    <row r="183" spans="33:34" ht="22.5" customHeight="1" x14ac:dyDescent="0.15">
      <c r="AG183" s="1"/>
      <c r="AH183" s="1"/>
    </row>
    <row r="184" spans="33:34" ht="22.5" customHeight="1" x14ac:dyDescent="0.15">
      <c r="AG184" s="1"/>
      <c r="AH184" s="1"/>
    </row>
    <row r="185" spans="33:34" ht="22.5" customHeight="1" x14ac:dyDescent="0.15">
      <c r="AG185" s="1"/>
      <c r="AH185" s="1"/>
    </row>
    <row r="186" spans="33:34" ht="22.5" customHeight="1" x14ac:dyDescent="0.15">
      <c r="AG186" s="1"/>
      <c r="AH186" s="1"/>
    </row>
    <row r="187" spans="33:34" ht="22.5" customHeight="1" x14ac:dyDescent="0.15">
      <c r="AG187" s="1"/>
      <c r="AH187" s="1"/>
    </row>
    <row r="188" spans="33:34" ht="22.5" customHeight="1" x14ac:dyDescent="0.15">
      <c r="AG188" s="1"/>
      <c r="AH188" s="1"/>
    </row>
    <row r="189" spans="33:34" ht="22.5" customHeight="1" x14ac:dyDescent="0.15">
      <c r="AG189" s="1"/>
      <c r="AH189" s="1"/>
    </row>
    <row r="190" spans="33:34" ht="22.5" customHeight="1" x14ac:dyDescent="0.15">
      <c r="AG190" s="1"/>
      <c r="AH190" s="1"/>
    </row>
    <row r="191" spans="33:34" ht="22.5" customHeight="1" x14ac:dyDescent="0.15">
      <c r="AG191" s="1"/>
      <c r="AH191" s="1"/>
    </row>
    <row r="192" spans="33:34" ht="22.5" customHeight="1" x14ac:dyDescent="0.15">
      <c r="AG192" s="1"/>
      <c r="AH192" s="1"/>
    </row>
    <row r="193" spans="33:34" ht="22.5" customHeight="1" x14ac:dyDescent="0.15">
      <c r="AG193" s="1"/>
      <c r="AH193" s="1"/>
    </row>
    <row r="194" spans="33:34" ht="22.5" customHeight="1" x14ac:dyDescent="0.15">
      <c r="AG194" s="1"/>
      <c r="AH194" s="1"/>
    </row>
    <row r="195" spans="33:34" ht="22.5" customHeight="1" x14ac:dyDescent="0.15">
      <c r="AG195" s="1"/>
      <c r="AH195" s="1"/>
    </row>
    <row r="196" spans="33:34" ht="22.5" customHeight="1" x14ac:dyDescent="0.15">
      <c r="AG196" s="1"/>
      <c r="AH196" s="1"/>
    </row>
    <row r="197" spans="33:34" ht="22.5" customHeight="1" x14ac:dyDescent="0.15">
      <c r="AG197" s="1"/>
      <c r="AH197" s="1"/>
    </row>
    <row r="198" spans="33:34" ht="22.5" customHeight="1" x14ac:dyDescent="0.15">
      <c r="AG198" s="1"/>
      <c r="AH198" s="1"/>
    </row>
    <row r="199" spans="33:34" ht="22.5" customHeight="1" x14ac:dyDescent="0.15">
      <c r="AG199" s="1"/>
      <c r="AH199" s="1"/>
    </row>
    <row r="200" spans="33:34" ht="22.5" customHeight="1" x14ac:dyDescent="0.15">
      <c r="AG200" s="1"/>
      <c r="AH200" s="1"/>
    </row>
    <row r="201" spans="33:34" ht="22.5" customHeight="1" x14ac:dyDescent="0.15">
      <c r="AG201" s="1"/>
      <c r="AH201" s="1"/>
    </row>
    <row r="202" spans="33:34" ht="22.5" customHeight="1" x14ac:dyDescent="0.15">
      <c r="AG202" s="1"/>
      <c r="AH202" s="1"/>
    </row>
    <row r="203" spans="33:34" ht="22.5" customHeight="1" x14ac:dyDescent="0.15">
      <c r="AG203" s="1"/>
      <c r="AH203" s="1"/>
    </row>
    <row r="204" spans="33:34" ht="22.5" customHeight="1" x14ac:dyDescent="0.15">
      <c r="AG204" s="1"/>
      <c r="AH204" s="1"/>
    </row>
    <row r="205" spans="33:34" ht="22.5" customHeight="1" x14ac:dyDescent="0.15">
      <c r="AG205" s="1"/>
      <c r="AH205" s="1"/>
    </row>
    <row r="206" spans="33:34" ht="22.5" customHeight="1" x14ac:dyDescent="0.15">
      <c r="AG206" s="1"/>
      <c r="AH206" s="1"/>
    </row>
    <row r="207" spans="33:34" ht="22.5" customHeight="1" x14ac:dyDescent="0.15">
      <c r="AG207" s="1"/>
      <c r="AH207" s="1"/>
    </row>
    <row r="208" spans="33:34" ht="22.5" customHeight="1" x14ac:dyDescent="0.15">
      <c r="AG208" s="1"/>
      <c r="AH208" s="1"/>
    </row>
    <row r="209" spans="33:34" ht="22.5" customHeight="1" x14ac:dyDescent="0.15">
      <c r="AG209" s="1"/>
      <c r="AH209" s="1"/>
    </row>
    <row r="210" spans="33:34" ht="22.5" customHeight="1" x14ac:dyDescent="0.15">
      <c r="AG210" s="1"/>
      <c r="AH210" s="1"/>
    </row>
    <row r="211" spans="33:34" ht="22.5" customHeight="1" x14ac:dyDescent="0.15">
      <c r="AG211" s="1"/>
      <c r="AH211" s="1"/>
    </row>
    <row r="212" spans="33:34" ht="22.5" customHeight="1" x14ac:dyDescent="0.15">
      <c r="AG212" s="1"/>
      <c r="AH212" s="1"/>
    </row>
    <row r="213" spans="33:34" ht="22.5" customHeight="1" x14ac:dyDescent="0.15">
      <c r="AG213" s="1"/>
      <c r="AH213" s="1"/>
    </row>
    <row r="214" spans="33:34" ht="22.5" customHeight="1" x14ac:dyDescent="0.15">
      <c r="AG214" s="1"/>
    </row>
    <row r="215" spans="33:34" ht="22.5" customHeight="1" x14ac:dyDescent="0.15">
      <c r="AG215" s="1"/>
    </row>
    <row r="216" spans="33:34" ht="22.5" customHeight="1" x14ac:dyDescent="0.15">
      <c r="AG216" s="1"/>
    </row>
    <row r="217" spans="33:34" ht="22.5" customHeight="1" x14ac:dyDescent="0.15">
      <c r="AG217" s="1"/>
    </row>
    <row r="218" spans="33:34" ht="22.5" customHeight="1" x14ac:dyDescent="0.15">
      <c r="AG218" s="1"/>
    </row>
    <row r="219" spans="33:34" ht="22.5" customHeight="1" x14ac:dyDescent="0.15">
      <c r="AG219" s="1"/>
    </row>
    <row r="220" spans="33:34" ht="22.5" customHeight="1" x14ac:dyDescent="0.15">
      <c r="AG220" s="1"/>
    </row>
  </sheetData>
  <sheetProtection sheet="1" objects="1" scenarios="1"/>
  <mergeCells count="125">
    <mergeCell ref="A1:N1"/>
    <mergeCell ref="A4:F4"/>
    <mergeCell ref="G4:H4"/>
    <mergeCell ref="I4:M4"/>
    <mergeCell ref="E5:F5"/>
    <mergeCell ref="G5:H5"/>
    <mergeCell ref="I5:M5"/>
    <mergeCell ref="E6:F6"/>
    <mergeCell ref="G6:H6"/>
    <mergeCell ref="I6:M6"/>
    <mergeCell ref="E15:F15"/>
    <mergeCell ref="G15:H15"/>
    <mergeCell ref="E16:F16"/>
    <mergeCell ref="G16:H16"/>
    <mergeCell ref="E7:F7"/>
    <mergeCell ref="G7:H7"/>
    <mergeCell ref="E8:F8"/>
    <mergeCell ref="G8:H8"/>
    <mergeCell ref="E9:F9"/>
    <mergeCell ref="G9:H9"/>
    <mergeCell ref="E10:F10"/>
    <mergeCell ref="G10:H10"/>
    <mergeCell ref="E11:F11"/>
    <mergeCell ref="G11:H11"/>
    <mergeCell ref="A32:D32"/>
    <mergeCell ref="E32:F32"/>
    <mergeCell ref="G32:H32"/>
    <mergeCell ref="I32:K32"/>
    <mergeCell ref="L32:N32"/>
    <mergeCell ref="A35:E35"/>
    <mergeCell ref="F35:N35"/>
    <mergeCell ref="E26:F26"/>
    <mergeCell ref="G26:H26"/>
    <mergeCell ref="A29:F29"/>
    <mergeCell ref="G29:H29"/>
    <mergeCell ref="I29:K29"/>
    <mergeCell ref="L29:N29"/>
    <mergeCell ref="E30:F30"/>
    <mergeCell ref="G30:H30"/>
    <mergeCell ref="N24:N26"/>
    <mergeCell ref="A25:D26"/>
    <mergeCell ref="F36:N36"/>
    <mergeCell ref="A37:E37"/>
    <mergeCell ref="F37:N37"/>
    <mergeCell ref="A38:E38"/>
    <mergeCell ref="F38:N38"/>
    <mergeCell ref="A39:E39"/>
    <mergeCell ref="F39:N39"/>
    <mergeCell ref="A41:D41"/>
    <mergeCell ref="E41:F41"/>
    <mergeCell ref="I41:L41"/>
    <mergeCell ref="M41:N41"/>
    <mergeCell ref="H41:H43"/>
    <mergeCell ref="A5:D6"/>
    <mergeCell ref="N5:N6"/>
    <mergeCell ref="I7:M11"/>
    <mergeCell ref="I12:M13"/>
    <mergeCell ref="A14:D17"/>
    <mergeCell ref="I14:M17"/>
    <mergeCell ref="N14:N17"/>
    <mergeCell ref="A18:D23"/>
    <mergeCell ref="I18:M23"/>
    <mergeCell ref="N18:N23"/>
    <mergeCell ref="E22:F22"/>
    <mergeCell ref="G22:H22"/>
    <mergeCell ref="E23:F23"/>
    <mergeCell ref="G23:H23"/>
    <mergeCell ref="E17:F17"/>
    <mergeCell ref="G17:H17"/>
    <mergeCell ref="E18:F18"/>
    <mergeCell ref="G18:H18"/>
    <mergeCell ref="E12:F12"/>
    <mergeCell ref="G12:H12"/>
    <mergeCell ref="E13:F13"/>
    <mergeCell ref="G13:H13"/>
    <mergeCell ref="E14:F14"/>
    <mergeCell ref="G14:H14"/>
    <mergeCell ref="G21:H21"/>
    <mergeCell ref="AD42:AD43"/>
    <mergeCell ref="AE42:AE43"/>
    <mergeCell ref="AF42:AF43"/>
    <mergeCell ref="AA41:AD41"/>
    <mergeCell ref="AE41:AF41"/>
    <mergeCell ref="V27:Y27"/>
    <mergeCell ref="A24:D24"/>
    <mergeCell ref="E24:F24"/>
    <mergeCell ref="G24:H24"/>
    <mergeCell ref="E25:F25"/>
    <mergeCell ref="G25:H25"/>
    <mergeCell ref="V28:Y29"/>
    <mergeCell ref="AE28:AE29"/>
    <mergeCell ref="AF28:AF31"/>
    <mergeCell ref="A30:D31"/>
    <mergeCell ref="I30:K31"/>
    <mergeCell ref="L30:N31"/>
    <mergeCell ref="V30:Y31"/>
    <mergeCell ref="AE30:AE31"/>
    <mergeCell ref="E31:F31"/>
    <mergeCell ref="G31:H31"/>
    <mergeCell ref="G41:G43"/>
    <mergeCell ref="A36:E36"/>
    <mergeCell ref="A7:D13"/>
    <mergeCell ref="N7:N13"/>
    <mergeCell ref="V41:V43"/>
    <mergeCell ref="W41:X43"/>
    <mergeCell ref="Y41:Y43"/>
    <mergeCell ref="Z41:Z43"/>
    <mergeCell ref="A42:A43"/>
    <mergeCell ref="B42:B43"/>
    <mergeCell ref="C42:C43"/>
    <mergeCell ref="D42:D43"/>
    <mergeCell ref="E42:F43"/>
    <mergeCell ref="L42:L43"/>
    <mergeCell ref="M42:M43"/>
    <mergeCell ref="N42:N43"/>
    <mergeCell ref="Q42:Q43"/>
    <mergeCell ref="R42:R43"/>
    <mergeCell ref="S42:S43"/>
    <mergeCell ref="T42:T43"/>
    <mergeCell ref="I24:M26"/>
    <mergeCell ref="E19:F19"/>
    <mergeCell ref="G19:H19"/>
    <mergeCell ref="E20:F20"/>
    <mergeCell ref="G20:H20"/>
    <mergeCell ref="E21:F21"/>
  </mergeCells>
  <phoneticPr fontId="2" type="Hiragana"/>
  <dataValidations count="6">
    <dataValidation type="list" allowBlank="1" showInputMessage="1" showErrorMessage="1" sqref="G5:H5" xr:uid="{00000000-0002-0000-0000-000000000000}">
      <formula1>$AH$4:$AH$11</formula1>
    </dataValidation>
    <dataValidation type="list" allowBlank="1" showInputMessage="1" showErrorMessage="1" sqref="G6:H6" xr:uid="{00000000-0002-0000-0000-000001000000}">
      <formula1>$AK$4:$AK$11</formula1>
    </dataValidation>
    <dataValidation type="list" allowBlank="1" showInputMessage="1" showErrorMessage="1" sqref="E44:E143" xr:uid="{00000000-0002-0000-0000-000002000000}">
      <formula1>"1,2"</formula1>
    </dataValidation>
    <dataValidation type="list" allowBlank="1" showInputMessage="1" showErrorMessage="1" sqref="I44:K143" xr:uid="{00000000-0002-0000-0000-000003000000}">
      <formula1>"1"</formula1>
    </dataValidation>
    <dataValidation operator="greaterThan" allowBlank="1" showInputMessage="1" showErrorMessage="1" sqref="B44:B143" xr:uid="{00000000-0002-0000-0000-000004000000}"/>
    <dataValidation type="list" allowBlank="1" showInputMessage="1" showErrorMessage="1" sqref="G20:H20" xr:uid="{00000000-0002-0000-0000-000005000000}">
      <formula1>"普通,総合,当座"</formula1>
    </dataValidation>
  </dataValidations>
  <printOptions horizontalCentered="1"/>
  <pageMargins left="0.7" right="0.7" top="0.75" bottom="0.75" header="0.3" footer="0.3"/>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V147"/>
  <sheetViews>
    <sheetView view="pageBreakPreview" zoomScaleSheetLayoutView="100" workbookViewId="0">
      <selection activeCell="B5" sqref="B5:H5"/>
    </sheetView>
  </sheetViews>
  <sheetFormatPr defaultRowHeight="22.5" customHeight="1" x14ac:dyDescent="0.15"/>
  <cols>
    <col min="1" max="1" width="3.75" style="37" customWidth="1"/>
    <col min="2" max="2" width="5.625" style="37" customWidth="1"/>
    <col min="3" max="16377" width="3.75" style="37" customWidth="1"/>
    <col min="16378" max="16384" width="9" style="37" customWidth="1"/>
  </cols>
  <sheetData>
    <row r="1" spans="1:22" ht="22.5" customHeight="1" x14ac:dyDescent="0.15">
      <c r="A1" s="37" t="s">
        <v>1</v>
      </c>
    </row>
    <row r="2" spans="1:22" ht="18" customHeight="1" x14ac:dyDescent="0.15">
      <c r="A2" s="304" t="s">
        <v>4</v>
      </c>
      <c r="B2" s="304"/>
      <c r="C2" s="304"/>
      <c r="D2" s="304"/>
      <c r="E2" s="304"/>
      <c r="F2" s="304"/>
      <c r="G2" s="304"/>
      <c r="H2" s="304"/>
      <c r="I2" s="304"/>
      <c r="J2" s="304"/>
      <c r="K2" s="304"/>
      <c r="L2" s="304"/>
      <c r="M2" s="304"/>
      <c r="N2" s="304"/>
      <c r="O2" s="304"/>
      <c r="P2" s="304"/>
      <c r="Q2" s="304"/>
      <c r="R2" s="304"/>
      <c r="S2" s="304"/>
      <c r="T2" s="304"/>
      <c r="U2" s="304"/>
      <c r="V2" s="304"/>
    </row>
    <row r="3" spans="1:22" ht="5.25" customHeight="1" x14ac:dyDescent="0.15">
      <c r="A3" s="39"/>
      <c r="B3" s="39"/>
      <c r="C3" s="39"/>
      <c r="D3" s="39"/>
      <c r="E3" s="39"/>
      <c r="F3" s="39"/>
      <c r="G3" s="39"/>
      <c r="H3" s="39"/>
      <c r="I3" s="39"/>
      <c r="J3" s="39"/>
      <c r="K3" s="39"/>
      <c r="L3" s="39"/>
      <c r="M3" s="39"/>
      <c r="N3" s="39"/>
      <c r="O3" s="39"/>
      <c r="P3" s="39"/>
      <c r="Q3" s="39"/>
      <c r="R3" s="39"/>
      <c r="S3" s="39"/>
      <c r="T3" s="39"/>
      <c r="U3" s="39"/>
      <c r="V3" s="39"/>
    </row>
    <row r="4" spans="1:22" ht="18" customHeight="1" x14ac:dyDescent="0.15">
      <c r="P4" s="59" t="s">
        <v>49</v>
      </c>
      <c r="R4" s="38" t="s">
        <v>54</v>
      </c>
      <c r="S4" s="38"/>
      <c r="T4" s="38" t="s">
        <v>40</v>
      </c>
      <c r="U4" s="38"/>
      <c r="V4" s="38" t="s">
        <v>55</v>
      </c>
    </row>
    <row r="5" spans="1:22" ht="18" customHeight="1" x14ac:dyDescent="0.15">
      <c r="B5" s="305" t="str">
        <f>IF(入力フォーム!G5="","",入力フォーム!G5)</f>
        <v/>
      </c>
      <c r="C5" s="305"/>
      <c r="D5" s="305"/>
      <c r="E5" s="305"/>
      <c r="F5" s="305"/>
      <c r="G5" s="305"/>
      <c r="H5" s="305"/>
      <c r="I5" s="52"/>
    </row>
    <row r="6" spans="1:22" ht="18" customHeight="1" x14ac:dyDescent="0.15">
      <c r="B6" s="305" t="str">
        <f>IF(入力フォーム!G6=0,"",入力フォーム!G6)</f>
        <v/>
      </c>
      <c r="C6" s="305"/>
      <c r="D6" s="305"/>
      <c r="E6" s="305"/>
      <c r="F6" s="305"/>
      <c r="G6" s="305"/>
      <c r="H6" s="305"/>
      <c r="I6" s="37" t="s">
        <v>67</v>
      </c>
    </row>
    <row r="7" spans="1:22" ht="5.25" customHeight="1" x14ac:dyDescent="0.15"/>
    <row r="8" spans="1:22" ht="18" customHeight="1" x14ac:dyDescent="0.15">
      <c r="J8" s="113" t="s">
        <v>30</v>
      </c>
      <c r="K8" s="113"/>
      <c r="L8" s="306" t="s">
        <v>31</v>
      </c>
      <c r="M8" s="306"/>
      <c r="N8" s="306"/>
      <c r="O8" s="305" t="str">
        <f>IF(入力フォーム!G7="","",入力フォーム!G7)</f>
        <v/>
      </c>
      <c r="P8" s="305"/>
      <c r="Q8" s="305"/>
      <c r="R8" s="305"/>
      <c r="S8" s="305"/>
      <c r="T8" s="305"/>
      <c r="U8" s="305"/>
      <c r="V8" s="305"/>
    </row>
    <row r="9" spans="1:22" ht="18" customHeight="1" x14ac:dyDescent="0.15">
      <c r="J9" s="113"/>
      <c r="K9" s="113"/>
      <c r="L9" s="306" t="s">
        <v>50</v>
      </c>
      <c r="M9" s="306"/>
      <c r="N9" s="306"/>
      <c r="O9" s="305" t="str">
        <f>IF(入力フォーム!G8="","",入力フォーム!G8)</f>
        <v/>
      </c>
      <c r="P9" s="305"/>
      <c r="Q9" s="305"/>
      <c r="R9" s="305"/>
      <c r="S9" s="305"/>
      <c r="T9" s="305"/>
      <c r="U9" s="305"/>
      <c r="V9" s="305"/>
    </row>
    <row r="10" spans="1:22" ht="18" customHeight="1" x14ac:dyDescent="0.15">
      <c r="J10" s="113"/>
      <c r="K10" s="113"/>
      <c r="L10" s="306" t="s">
        <v>51</v>
      </c>
      <c r="M10" s="306"/>
      <c r="N10" s="306"/>
      <c r="O10" s="305" t="str">
        <f>IF(入力フォーム!G9="","",入力フォーム!G9)</f>
        <v/>
      </c>
      <c r="P10" s="305"/>
      <c r="Q10" s="305"/>
      <c r="R10" s="305"/>
      <c r="S10" s="305"/>
      <c r="T10" s="305"/>
      <c r="U10" s="305"/>
      <c r="V10" s="305"/>
    </row>
    <row r="11" spans="1:22" ht="30" customHeight="1" x14ac:dyDescent="0.15">
      <c r="J11" s="113"/>
      <c r="K11" s="113"/>
      <c r="L11" s="307" t="s">
        <v>36</v>
      </c>
      <c r="M11" s="307"/>
      <c r="N11" s="307"/>
      <c r="O11" s="305" t="str">
        <f>IF(入力フォーム!G10="","",入力フォーム!G10)</f>
        <v/>
      </c>
      <c r="P11" s="305"/>
      <c r="Q11" s="305"/>
      <c r="R11" s="305" t="str">
        <f>IF(入力フォーム!G11="","",入力フォーム!G11)</f>
        <v/>
      </c>
      <c r="S11" s="305"/>
      <c r="T11" s="305"/>
      <c r="U11" s="305"/>
      <c r="V11" s="305"/>
    </row>
    <row r="12" spans="1:22" ht="18" customHeight="1" x14ac:dyDescent="0.15">
      <c r="J12" s="113"/>
      <c r="K12" s="113"/>
      <c r="L12" s="306" t="s">
        <v>53</v>
      </c>
      <c r="M12" s="306"/>
      <c r="N12" s="113" t="s">
        <v>33</v>
      </c>
      <c r="O12" s="113"/>
      <c r="P12" s="305" t="str">
        <f>IF(入力フォーム!G12="","",入力フォーム!G12)</f>
        <v/>
      </c>
      <c r="Q12" s="305"/>
      <c r="R12" s="305"/>
      <c r="S12" s="305"/>
      <c r="T12" s="305"/>
      <c r="U12" s="305"/>
      <c r="V12" s="305"/>
    </row>
    <row r="13" spans="1:22" ht="18" customHeight="1" x14ac:dyDescent="0.15">
      <c r="J13" s="113"/>
      <c r="K13" s="113"/>
      <c r="L13" s="306"/>
      <c r="M13" s="306"/>
      <c r="N13" s="113" t="s">
        <v>57</v>
      </c>
      <c r="O13" s="113"/>
      <c r="P13" s="305" t="str">
        <f>IF(入力フォーム!G13="","",入力フォーム!G13)</f>
        <v/>
      </c>
      <c r="Q13" s="305"/>
      <c r="R13" s="305"/>
      <c r="S13" s="305"/>
      <c r="T13" s="305"/>
      <c r="U13" s="305"/>
      <c r="V13" s="305"/>
    </row>
    <row r="14" spans="1:22" ht="5.25" customHeight="1" x14ac:dyDescent="0.15">
      <c r="L14" s="38"/>
      <c r="M14" s="38"/>
      <c r="N14" s="38"/>
      <c r="O14" s="38"/>
    </row>
    <row r="15" spans="1:22" ht="15" customHeight="1" x14ac:dyDescent="0.15">
      <c r="A15" s="180" t="s">
        <v>170</v>
      </c>
      <c r="B15" s="180"/>
      <c r="C15" s="180"/>
      <c r="D15" s="180"/>
      <c r="E15" s="180"/>
      <c r="F15" s="180"/>
      <c r="G15" s="180"/>
      <c r="H15" s="180"/>
      <c r="I15" s="180"/>
      <c r="J15" s="180"/>
      <c r="K15" s="180"/>
      <c r="L15" s="180"/>
      <c r="M15" s="180"/>
      <c r="N15" s="180"/>
      <c r="O15" s="180"/>
      <c r="P15" s="180"/>
      <c r="Q15" s="180"/>
      <c r="R15" s="180"/>
      <c r="S15" s="180"/>
      <c r="T15" s="180"/>
      <c r="U15" s="180"/>
      <c r="V15" s="180"/>
    </row>
    <row r="16" spans="1:22" ht="15" customHeight="1" x14ac:dyDescent="0.15">
      <c r="A16" s="180"/>
      <c r="B16" s="180"/>
      <c r="C16" s="180"/>
      <c r="D16" s="180"/>
      <c r="E16" s="180"/>
      <c r="F16" s="180"/>
      <c r="G16" s="180"/>
      <c r="H16" s="180"/>
      <c r="I16" s="180"/>
      <c r="J16" s="180"/>
      <c r="K16" s="180"/>
      <c r="L16" s="180"/>
      <c r="M16" s="180"/>
      <c r="N16" s="180"/>
      <c r="O16" s="180"/>
      <c r="P16" s="180"/>
      <c r="Q16" s="180"/>
      <c r="R16" s="180"/>
      <c r="S16" s="180"/>
      <c r="T16" s="180"/>
      <c r="U16" s="180"/>
      <c r="V16" s="180"/>
    </row>
    <row r="17" spans="1:22" ht="16.5" customHeight="1" x14ac:dyDescent="0.15">
      <c r="A17" s="37" t="s">
        <v>101</v>
      </c>
    </row>
    <row r="18" spans="1:22" ht="15" customHeight="1" x14ac:dyDescent="0.15">
      <c r="A18" s="309" t="s">
        <v>141</v>
      </c>
      <c r="B18" s="210"/>
      <c r="C18" s="210"/>
      <c r="D18" s="210"/>
      <c r="E18" s="210"/>
      <c r="F18" s="211"/>
      <c r="G18" s="299" t="s">
        <v>120</v>
      </c>
      <c r="H18" s="210"/>
      <c r="I18" s="210"/>
      <c r="J18" s="211"/>
      <c r="K18" s="302" t="s">
        <v>45</v>
      </c>
      <c r="L18" s="302"/>
      <c r="M18" s="302" t="s">
        <v>27</v>
      </c>
      <c r="N18" s="302"/>
      <c r="O18" s="308" t="s">
        <v>17</v>
      </c>
      <c r="P18" s="308"/>
      <c r="Q18" s="301" t="s">
        <v>103</v>
      </c>
      <c r="R18" s="302"/>
      <c r="S18" s="302" t="s">
        <v>104</v>
      </c>
      <c r="T18" s="302"/>
      <c r="U18" s="302" t="s">
        <v>97</v>
      </c>
      <c r="V18" s="311"/>
    </row>
    <row r="19" spans="1:22" s="38" customFormat="1" ht="16.5" customHeight="1" x14ac:dyDescent="0.15">
      <c r="A19" s="310"/>
      <c r="B19" s="212"/>
      <c r="C19" s="212"/>
      <c r="D19" s="212"/>
      <c r="E19" s="212"/>
      <c r="F19" s="213"/>
      <c r="G19" s="300"/>
      <c r="H19" s="212"/>
      <c r="I19" s="212"/>
      <c r="J19" s="213"/>
      <c r="K19" s="313">
        <f>入力フォーム!G24</f>
        <v>4512</v>
      </c>
      <c r="L19" s="313"/>
      <c r="M19" s="313">
        <f>入力フォーム!G25</f>
        <v>3063</v>
      </c>
      <c r="N19" s="313"/>
      <c r="O19" s="313">
        <f>入力フォーム!G26</f>
        <v>3063</v>
      </c>
      <c r="P19" s="313"/>
      <c r="Q19" s="303"/>
      <c r="R19" s="303"/>
      <c r="S19" s="303"/>
      <c r="T19" s="303"/>
      <c r="U19" s="303"/>
      <c r="V19" s="312"/>
    </row>
    <row r="20" spans="1:22" ht="15" customHeight="1" x14ac:dyDescent="0.15">
      <c r="A20" s="221" t="s">
        <v>99</v>
      </c>
      <c r="B20" s="222"/>
      <c r="C20" s="222"/>
      <c r="D20" s="222"/>
      <c r="E20" s="222"/>
      <c r="F20" s="223"/>
      <c r="G20" s="290" t="str">
        <f>IF(入力フォーム!I30="","",入力フォーム!I30)</f>
        <v/>
      </c>
      <c r="H20" s="291"/>
      <c r="I20" s="291"/>
      <c r="J20" s="292"/>
      <c r="K20" s="293">
        <f>入力フォーム!AA28</f>
        <v>0</v>
      </c>
      <c r="L20" s="294"/>
      <c r="M20" s="293">
        <f>入力フォーム!AB28</f>
        <v>0</v>
      </c>
      <c r="N20" s="294"/>
      <c r="O20" s="293">
        <f>入力フォーム!AC28</f>
        <v>0</v>
      </c>
      <c r="P20" s="294"/>
      <c r="Q20" s="295">
        <f>K20*$K$19+M20*$M$19+O20*$O$19</f>
        <v>0</v>
      </c>
      <c r="R20" s="295"/>
      <c r="S20" s="227">
        <f>SUM(Q20:R21)</f>
        <v>0</v>
      </c>
      <c r="T20" s="228"/>
      <c r="U20" s="229">
        <f>SUM(S20:T23)</f>
        <v>0</v>
      </c>
      <c r="V20" s="230"/>
    </row>
    <row r="21" spans="1:22" ht="15" customHeight="1" x14ac:dyDescent="0.15">
      <c r="A21" s="224"/>
      <c r="B21" s="225"/>
      <c r="C21" s="225"/>
      <c r="D21" s="225"/>
      <c r="E21" s="225"/>
      <c r="F21" s="226"/>
      <c r="G21" s="296" t="s">
        <v>171</v>
      </c>
      <c r="H21" s="297"/>
      <c r="I21" s="297"/>
      <c r="J21" s="298"/>
      <c r="K21" s="293">
        <f>入力フォーム!AA29</f>
        <v>0</v>
      </c>
      <c r="L21" s="294"/>
      <c r="M21" s="293">
        <f>入力フォーム!AB29</f>
        <v>0</v>
      </c>
      <c r="N21" s="294"/>
      <c r="O21" s="293">
        <f>入力フォーム!AC29</f>
        <v>0</v>
      </c>
      <c r="P21" s="294"/>
      <c r="Q21" s="295">
        <f>K21*$K$19+M21*$M$19+O21*$O$19</f>
        <v>0</v>
      </c>
      <c r="R21" s="295"/>
      <c r="S21" s="228"/>
      <c r="T21" s="228"/>
      <c r="U21" s="231"/>
      <c r="V21" s="232"/>
    </row>
    <row r="22" spans="1:22" ht="15" customHeight="1" x14ac:dyDescent="0.15">
      <c r="A22" s="221" t="s">
        <v>172</v>
      </c>
      <c r="B22" s="222"/>
      <c r="C22" s="222"/>
      <c r="D22" s="222"/>
      <c r="E22" s="222"/>
      <c r="F22" s="223"/>
      <c r="G22" s="290" t="str">
        <f>IF(入力フォーム!I30="","",入力フォーム!I30)</f>
        <v/>
      </c>
      <c r="H22" s="297"/>
      <c r="I22" s="297"/>
      <c r="J22" s="298"/>
      <c r="K22" s="293">
        <f>入力フォーム!AA30</f>
        <v>0</v>
      </c>
      <c r="L22" s="294"/>
      <c r="M22" s="293">
        <f>入力フォーム!AB30</f>
        <v>0</v>
      </c>
      <c r="N22" s="294"/>
      <c r="O22" s="293">
        <f>入力フォーム!AC30</f>
        <v>0</v>
      </c>
      <c r="P22" s="294"/>
      <c r="Q22" s="295">
        <f>K22*$K$19+M22*$M$19+O22*$O$19</f>
        <v>0</v>
      </c>
      <c r="R22" s="295"/>
      <c r="S22" s="229">
        <f>SUM(Q22:R23)</f>
        <v>0</v>
      </c>
      <c r="T22" s="238"/>
      <c r="U22" s="231"/>
      <c r="V22" s="232"/>
    </row>
    <row r="23" spans="1:22" ht="15" customHeight="1" x14ac:dyDescent="0.15">
      <c r="A23" s="235"/>
      <c r="B23" s="236"/>
      <c r="C23" s="236"/>
      <c r="D23" s="236"/>
      <c r="E23" s="236"/>
      <c r="F23" s="237"/>
      <c r="G23" s="285" t="s">
        <v>171</v>
      </c>
      <c r="H23" s="286"/>
      <c r="I23" s="286"/>
      <c r="J23" s="287"/>
      <c r="K23" s="288">
        <f>入力フォーム!AA31</f>
        <v>0</v>
      </c>
      <c r="L23" s="289"/>
      <c r="M23" s="288">
        <f>入力フォーム!AB31</f>
        <v>0</v>
      </c>
      <c r="N23" s="289"/>
      <c r="O23" s="288">
        <f>入力フォーム!AC31</f>
        <v>0</v>
      </c>
      <c r="P23" s="289"/>
      <c r="Q23" s="262">
        <f>K23*$K$19+M23*$M$19+O23*$O$19</f>
        <v>0</v>
      </c>
      <c r="R23" s="262"/>
      <c r="S23" s="239"/>
      <c r="T23" s="240"/>
      <c r="U23" s="233"/>
      <c r="V23" s="234"/>
    </row>
    <row r="24" spans="1:22" ht="16.5" customHeight="1" x14ac:dyDescent="0.15">
      <c r="A24" s="37" t="s">
        <v>10</v>
      </c>
      <c r="Q24" s="48"/>
      <c r="R24" s="48"/>
    </row>
    <row r="25" spans="1:22" ht="16.5" customHeight="1" x14ac:dyDescent="0.15">
      <c r="A25" s="206" t="s">
        <v>12</v>
      </c>
      <c r="B25" s="208" t="s">
        <v>120</v>
      </c>
      <c r="C25" s="210" t="s">
        <v>15</v>
      </c>
      <c r="D25" s="211"/>
      <c r="E25" s="214" t="s">
        <v>41</v>
      </c>
      <c r="F25" s="241"/>
      <c r="G25" s="242"/>
      <c r="H25" s="214" t="s">
        <v>43</v>
      </c>
      <c r="I25" s="241"/>
      <c r="J25" s="242"/>
      <c r="K25" s="275" t="s">
        <v>45</v>
      </c>
      <c r="L25" s="275"/>
      <c r="M25" s="275" t="s">
        <v>27</v>
      </c>
      <c r="N25" s="275"/>
      <c r="O25" s="275" t="s">
        <v>17</v>
      </c>
      <c r="P25" s="275"/>
      <c r="Q25" s="220" t="s">
        <v>168</v>
      </c>
      <c r="R25" s="216"/>
      <c r="S25" s="275" t="s">
        <v>61</v>
      </c>
      <c r="T25" s="275"/>
      <c r="U25" s="275"/>
      <c r="V25" s="276"/>
    </row>
    <row r="26" spans="1:22" s="38" customFormat="1" ht="16.5" customHeight="1" x14ac:dyDescent="0.15">
      <c r="A26" s="207"/>
      <c r="B26" s="209"/>
      <c r="C26" s="212"/>
      <c r="D26" s="213"/>
      <c r="E26" s="243"/>
      <c r="F26" s="244"/>
      <c r="G26" s="245"/>
      <c r="H26" s="243"/>
      <c r="I26" s="244"/>
      <c r="J26" s="245"/>
      <c r="K26" s="246">
        <f>K19</f>
        <v>4512</v>
      </c>
      <c r="L26" s="247"/>
      <c r="M26" s="246">
        <f>M19</f>
        <v>3063</v>
      </c>
      <c r="N26" s="247"/>
      <c r="O26" s="246">
        <f>O19</f>
        <v>3063</v>
      </c>
      <c r="P26" s="247"/>
      <c r="Q26" s="217"/>
      <c r="R26" s="219"/>
      <c r="S26" s="248" t="s">
        <v>59</v>
      </c>
      <c r="T26" s="249"/>
      <c r="U26" s="248" t="s">
        <v>42</v>
      </c>
      <c r="V26" s="250"/>
    </row>
    <row r="27" spans="1:22" ht="16.5" customHeight="1" x14ac:dyDescent="0.15">
      <c r="A27" s="40">
        <v>1</v>
      </c>
      <c r="B27" s="53" t="str">
        <f>入力フォーム!V44</f>
        <v/>
      </c>
      <c r="C27" s="270" t="str">
        <f>入力フォーム!X44</f>
        <v/>
      </c>
      <c r="D27" s="271"/>
      <c r="E27" s="265" t="str">
        <f>入力フォーム!Y44</f>
        <v/>
      </c>
      <c r="F27" s="265"/>
      <c r="G27" s="265"/>
      <c r="H27" s="265" t="str">
        <f>入力フォーム!Z44</f>
        <v/>
      </c>
      <c r="I27" s="265"/>
      <c r="J27" s="265"/>
      <c r="K27" s="265" t="str">
        <f>入力フォーム!AA44</f>
        <v/>
      </c>
      <c r="L27" s="265"/>
      <c r="M27" s="265" t="str">
        <f>入力フォーム!AB44</f>
        <v/>
      </c>
      <c r="N27" s="265"/>
      <c r="O27" s="265" t="str">
        <f>入力フォーム!AC44</f>
        <v/>
      </c>
      <c r="P27" s="265"/>
      <c r="Q27" s="259" t="str">
        <f t="shared" ref="Q27:Q46" si="0">IF(B27="","",K27*$K$19+M27*$M$19+O27*$O$19)</f>
        <v/>
      </c>
      <c r="R27" s="259"/>
      <c r="S27" s="265" t="str">
        <f>入力フォーム!AE44</f>
        <v/>
      </c>
      <c r="T27" s="265"/>
      <c r="U27" s="268" t="str">
        <f>入力フォーム!AF44</f>
        <v/>
      </c>
      <c r="V27" s="269"/>
    </row>
    <row r="28" spans="1:22" ht="16.5" customHeight="1" x14ac:dyDescent="0.15">
      <c r="A28" s="41">
        <v>2</v>
      </c>
      <c r="B28" s="53" t="str">
        <f>入力フォーム!V45</f>
        <v/>
      </c>
      <c r="C28" s="255" t="str">
        <f>入力フォーム!X45</f>
        <v/>
      </c>
      <c r="D28" s="256"/>
      <c r="E28" s="257" t="str">
        <f>入力フォーム!Y45</f>
        <v/>
      </c>
      <c r="F28" s="257"/>
      <c r="G28" s="257"/>
      <c r="H28" s="257" t="str">
        <f>入力フォーム!Z45</f>
        <v/>
      </c>
      <c r="I28" s="257"/>
      <c r="J28" s="257"/>
      <c r="K28" s="258" t="str">
        <f>入力フォーム!AA45</f>
        <v/>
      </c>
      <c r="L28" s="256"/>
      <c r="M28" s="258" t="str">
        <f>入力フォーム!AB45</f>
        <v/>
      </c>
      <c r="N28" s="256"/>
      <c r="O28" s="258" t="str">
        <f>入力フォーム!AC45</f>
        <v/>
      </c>
      <c r="P28" s="256"/>
      <c r="Q28" s="259" t="str">
        <f t="shared" si="0"/>
        <v/>
      </c>
      <c r="R28" s="259"/>
      <c r="S28" s="257" t="str">
        <f>入力フォーム!AE45</f>
        <v/>
      </c>
      <c r="T28" s="257"/>
      <c r="U28" s="260" t="str">
        <f>入力フォーム!AF45</f>
        <v/>
      </c>
      <c r="V28" s="261"/>
    </row>
    <row r="29" spans="1:22" ht="16.5" customHeight="1" x14ac:dyDescent="0.15">
      <c r="A29" s="41">
        <v>3</v>
      </c>
      <c r="B29" s="53" t="str">
        <f>入力フォーム!V46</f>
        <v/>
      </c>
      <c r="C29" s="255" t="str">
        <f>入力フォーム!X46</f>
        <v/>
      </c>
      <c r="D29" s="256"/>
      <c r="E29" s="257" t="str">
        <f>入力フォーム!Y46</f>
        <v/>
      </c>
      <c r="F29" s="257"/>
      <c r="G29" s="257"/>
      <c r="H29" s="257" t="str">
        <f>入力フォーム!Z46</f>
        <v/>
      </c>
      <c r="I29" s="257"/>
      <c r="J29" s="257"/>
      <c r="K29" s="258" t="str">
        <f>入力フォーム!AA46</f>
        <v/>
      </c>
      <c r="L29" s="256"/>
      <c r="M29" s="258" t="str">
        <f>入力フォーム!AB46</f>
        <v/>
      </c>
      <c r="N29" s="256"/>
      <c r="O29" s="258" t="str">
        <f>入力フォーム!AC46</f>
        <v/>
      </c>
      <c r="P29" s="256"/>
      <c r="Q29" s="259" t="str">
        <f t="shared" si="0"/>
        <v/>
      </c>
      <c r="R29" s="259"/>
      <c r="S29" s="257" t="str">
        <f>入力フォーム!AE46</f>
        <v/>
      </c>
      <c r="T29" s="257"/>
      <c r="U29" s="260" t="str">
        <f>入力フォーム!AF46</f>
        <v/>
      </c>
      <c r="V29" s="261"/>
    </row>
    <row r="30" spans="1:22" ht="16.5" customHeight="1" x14ac:dyDescent="0.15">
      <c r="A30" s="41">
        <v>4</v>
      </c>
      <c r="B30" s="53" t="str">
        <f>入力フォーム!V47</f>
        <v/>
      </c>
      <c r="C30" s="255" t="str">
        <f>入力フォーム!X47</f>
        <v/>
      </c>
      <c r="D30" s="256"/>
      <c r="E30" s="257" t="str">
        <f>入力フォーム!Y47</f>
        <v/>
      </c>
      <c r="F30" s="257"/>
      <c r="G30" s="257"/>
      <c r="H30" s="257" t="str">
        <f>入力フォーム!Z47</f>
        <v/>
      </c>
      <c r="I30" s="257"/>
      <c r="J30" s="257"/>
      <c r="K30" s="258" t="str">
        <f>入力フォーム!AA47</f>
        <v/>
      </c>
      <c r="L30" s="256"/>
      <c r="M30" s="258" t="str">
        <f>入力フォーム!AB47</f>
        <v/>
      </c>
      <c r="N30" s="256"/>
      <c r="O30" s="258" t="str">
        <f>入力フォーム!AC47</f>
        <v/>
      </c>
      <c r="P30" s="256"/>
      <c r="Q30" s="259" t="str">
        <f t="shared" si="0"/>
        <v/>
      </c>
      <c r="R30" s="259"/>
      <c r="S30" s="257" t="str">
        <f>入力フォーム!AE47</f>
        <v/>
      </c>
      <c r="T30" s="257"/>
      <c r="U30" s="260" t="str">
        <f>入力フォーム!AF47</f>
        <v/>
      </c>
      <c r="V30" s="261"/>
    </row>
    <row r="31" spans="1:22" ht="16.5" customHeight="1" x14ac:dyDescent="0.15">
      <c r="A31" s="41">
        <v>5</v>
      </c>
      <c r="B31" s="53" t="str">
        <f>入力フォーム!V48</f>
        <v/>
      </c>
      <c r="C31" s="255" t="str">
        <f>入力フォーム!X48</f>
        <v/>
      </c>
      <c r="D31" s="256"/>
      <c r="E31" s="257" t="str">
        <f>入力フォーム!Y48</f>
        <v/>
      </c>
      <c r="F31" s="257"/>
      <c r="G31" s="257"/>
      <c r="H31" s="257" t="str">
        <f>入力フォーム!Z48</f>
        <v/>
      </c>
      <c r="I31" s="257"/>
      <c r="J31" s="257"/>
      <c r="K31" s="258" t="str">
        <f>入力フォーム!AA48</f>
        <v/>
      </c>
      <c r="L31" s="256"/>
      <c r="M31" s="258" t="str">
        <f>入力フォーム!AB48</f>
        <v/>
      </c>
      <c r="N31" s="256"/>
      <c r="O31" s="258" t="str">
        <f>入力フォーム!AC48</f>
        <v/>
      </c>
      <c r="P31" s="256"/>
      <c r="Q31" s="259" t="str">
        <f t="shared" si="0"/>
        <v/>
      </c>
      <c r="R31" s="259"/>
      <c r="S31" s="257" t="str">
        <f>入力フォーム!AE48</f>
        <v/>
      </c>
      <c r="T31" s="257"/>
      <c r="U31" s="260" t="str">
        <f>入力フォーム!AF48</f>
        <v/>
      </c>
      <c r="V31" s="261"/>
    </row>
    <row r="32" spans="1:22" ht="16.5" customHeight="1" x14ac:dyDescent="0.15">
      <c r="A32" s="41">
        <v>6</v>
      </c>
      <c r="B32" s="53" t="str">
        <f>入力フォーム!V49</f>
        <v/>
      </c>
      <c r="C32" s="255" t="str">
        <f>入力フォーム!X49</f>
        <v/>
      </c>
      <c r="D32" s="256"/>
      <c r="E32" s="257" t="str">
        <f>入力フォーム!Y49</f>
        <v/>
      </c>
      <c r="F32" s="257"/>
      <c r="G32" s="257"/>
      <c r="H32" s="257" t="str">
        <f>入力フォーム!Z49</f>
        <v/>
      </c>
      <c r="I32" s="257"/>
      <c r="J32" s="257"/>
      <c r="K32" s="258" t="str">
        <f>入力フォーム!AA49</f>
        <v/>
      </c>
      <c r="L32" s="256"/>
      <c r="M32" s="258" t="str">
        <f>入力フォーム!AB49</f>
        <v/>
      </c>
      <c r="N32" s="256"/>
      <c r="O32" s="258" t="str">
        <f>入力フォーム!AC49</f>
        <v/>
      </c>
      <c r="P32" s="256"/>
      <c r="Q32" s="259" t="str">
        <f t="shared" si="0"/>
        <v/>
      </c>
      <c r="R32" s="259"/>
      <c r="S32" s="257" t="str">
        <f>入力フォーム!AE49</f>
        <v/>
      </c>
      <c r="T32" s="257"/>
      <c r="U32" s="260" t="str">
        <f>入力フォーム!AF49</f>
        <v/>
      </c>
      <c r="V32" s="261"/>
    </row>
    <row r="33" spans="1:22" ht="16.5" customHeight="1" x14ac:dyDescent="0.15">
      <c r="A33" s="41">
        <v>7</v>
      </c>
      <c r="B33" s="53" t="str">
        <f>入力フォーム!V50</f>
        <v/>
      </c>
      <c r="C33" s="255" t="str">
        <f>入力フォーム!X50</f>
        <v/>
      </c>
      <c r="D33" s="256"/>
      <c r="E33" s="257" t="str">
        <f>入力フォーム!Y50</f>
        <v/>
      </c>
      <c r="F33" s="257"/>
      <c r="G33" s="257"/>
      <c r="H33" s="257" t="str">
        <f>入力フォーム!Z50</f>
        <v/>
      </c>
      <c r="I33" s="257"/>
      <c r="J33" s="257"/>
      <c r="K33" s="258" t="str">
        <f>入力フォーム!AA50</f>
        <v/>
      </c>
      <c r="L33" s="256"/>
      <c r="M33" s="258" t="str">
        <f>入力フォーム!AB50</f>
        <v/>
      </c>
      <c r="N33" s="256"/>
      <c r="O33" s="258" t="str">
        <f>入力フォーム!AC50</f>
        <v/>
      </c>
      <c r="P33" s="256"/>
      <c r="Q33" s="259" t="str">
        <f t="shared" si="0"/>
        <v/>
      </c>
      <c r="R33" s="259"/>
      <c r="S33" s="257" t="str">
        <f>入力フォーム!AE50</f>
        <v/>
      </c>
      <c r="T33" s="257"/>
      <c r="U33" s="260" t="str">
        <f>入力フォーム!AF50</f>
        <v/>
      </c>
      <c r="V33" s="261"/>
    </row>
    <row r="34" spans="1:22" ht="16.5" customHeight="1" x14ac:dyDescent="0.15">
      <c r="A34" s="41">
        <v>8</v>
      </c>
      <c r="B34" s="53" t="str">
        <f>入力フォーム!V51</f>
        <v/>
      </c>
      <c r="C34" s="255" t="str">
        <f>入力フォーム!X51</f>
        <v/>
      </c>
      <c r="D34" s="256"/>
      <c r="E34" s="257" t="str">
        <f>入力フォーム!Y51</f>
        <v/>
      </c>
      <c r="F34" s="257"/>
      <c r="G34" s="257"/>
      <c r="H34" s="257" t="str">
        <f>入力フォーム!Z51</f>
        <v/>
      </c>
      <c r="I34" s="257"/>
      <c r="J34" s="257"/>
      <c r="K34" s="258" t="str">
        <f>入力フォーム!AA51</f>
        <v/>
      </c>
      <c r="L34" s="256"/>
      <c r="M34" s="258" t="str">
        <f>入力フォーム!AB51</f>
        <v/>
      </c>
      <c r="N34" s="256"/>
      <c r="O34" s="258" t="str">
        <f>入力フォーム!AC51</f>
        <v/>
      </c>
      <c r="P34" s="256"/>
      <c r="Q34" s="259" t="str">
        <f t="shared" si="0"/>
        <v/>
      </c>
      <c r="R34" s="259"/>
      <c r="S34" s="257" t="str">
        <f>入力フォーム!AE51</f>
        <v/>
      </c>
      <c r="T34" s="257"/>
      <c r="U34" s="260" t="str">
        <f>入力フォーム!AF51</f>
        <v/>
      </c>
      <c r="V34" s="261"/>
    </row>
    <row r="35" spans="1:22" ht="16.5" customHeight="1" x14ac:dyDescent="0.15">
      <c r="A35" s="41">
        <v>9</v>
      </c>
      <c r="B35" s="53" t="str">
        <f>入力フォーム!V52</f>
        <v/>
      </c>
      <c r="C35" s="255" t="str">
        <f>入力フォーム!X52</f>
        <v/>
      </c>
      <c r="D35" s="256"/>
      <c r="E35" s="257" t="str">
        <f>入力フォーム!Y52</f>
        <v/>
      </c>
      <c r="F35" s="257"/>
      <c r="G35" s="257"/>
      <c r="H35" s="257" t="str">
        <f>入力フォーム!Z52</f>
        <v/>
      </c>
      <c r="I35" s="257"/>
      <c r="J35" s="257"/>
      <c r="K35" s="258" t="str">
        <f>入力フォーム!AA52</f>
        <v/>
      </c>
      <c r="L35" s="256"/>
      <c r="M35" s="258" t="str">
        <f>入力フォーム!AB52</f>
        <v/>
      </c>
      <c r="N35" s="256"/>
      <c r="O35" s="258" t="str">
        <f>入力フォーム!AC52</f>
        <v/>
      </c>
      <c r="P35" s="256"/>
      <c r="Q35" s="259" t="str">
        <f t="shared" si="0"/>
        <v/>
      </c>
      <c r="R35" s="259"/>
      <c r="S35" s="257" t="str">
        <f>入力フォーム!AE52</f>
        <v/>
      </c>
      <c r="T35" s="257"/>
      <c r="U35" s="260" t="str">
        <f>入力フォーム!AF52</f>
        <v/>
      </c>
      <c r="V35" s="261"/>
    </row>
    <row r="36" spans="1:22" ht="16.5" customHeight="1" x14ac:dyDescent="0.15">
      <c r="A36" s="42">
        <v>10</v>
      </c>
      <c r="B36" s="53" t="str">
        <f>入力フォーム!V53</f>
        <v/>
      </c>
      <c r="C36" s="255" t="str">
        <f>入力フォーム!X53</f>
        <v/>
      </c>
      <c r="D36" s="256"/>
      <c r="E36" s="281" t="str">
        <f>入力フォーム!Y53</f>
        <v/>
      </c>
      <c r="F36" s="281"/>
      <c r="G36" s="281"/>
      <c r="H36" s="281" t="str">
        <f>入力フォーム!Z53</f>
        <v/>
      </c>
      <c r="I36" s="281"/>
      <c r="J36" s="281"/>
      <c r="K36" s="282" t="str">
        <f>入力フォーム!AA53</f>
        <v/>
      </c>
      <c r="L36" s="280"/>
      <c r="M36" s="282" t="str">
        <f>入力フォーム!AB53</f>
        <v/>
      </c>
      <c r="N36" s="280"/>
      <c r="O36" s="282" t="str">
        <f>入力フォーム!AC53</f>
        <v/>
      </c>
      <c r="P36" s="280"/>
      <c r="Q36" s="259" t="str">
        <f t="shared" si="0"/>
        <v/>
      </c>
      <c r="R36" s="259"/>
      <c r="S36" s="281" t="str">
        <f>入力フォーム!AE53</f>
        <v/>
      </c>
      <c r="T36" s="281"/>
      <c r="U36" s="283" t="str">
        <f>入力フォーム!AF53</f>
        <v/>
      </c>
      <c r="V36" s="284"/>
    </row>
    <row r="37" spans="1:22" ht="16.5" customHeight="1" x14ac:dyDescent="0.15">
      <c r="A37" s="41">
        <v>11</v>
      </c>
      <c r="B37" s="53" t="str">
        <f>入力フォーム!V54</f>
        <v/>
      </c>
      <c r="C37" s="255" t="str">
        <f>入力フォーム!X54</f>
        <v/>
      </c>
      <c r="D37" s="256"/>
      <c r="E37" s="257" t="str">
        <f>入力フォーム!Y54</f>
        <v/>
      </c>
      <c r="F37" s="257"/>
      <c r="G37" s="257"/>
      <c r="H37" s="257" t="str">
        <f>入力フォーム!Z54</f>
        <v/>
      </c>
      <c r="I37" s="257"/>
      <c r="J37" s="257"/>
      <c r="K37" s="258" t="str">
        <f>入力フォーム!AA54</f>
        <v/>
      </c>
      <c r="L37" s="256"/>
      <c r="M37" s="258" t="str">
        <f>入力フォーム!AB54</f>
        <v/>
      </c>
      <c r="N37" s="256"/>
      <c r="O37" s="258" t="str">
        <f>入力フォーム!AC54</f>
        <v/>
      </c>
      <c r="P37" s="256"/>
      <c r="Q37" s="259" t="str">
        <f t="shared" si="0"/>
        <v/>
      </c>
      <c r="R37" s="259"/>
      <c r="S37" s="257" t="str">
        <f>入力フォーム!AE54</f>
        <v/>
      </c>
      <c r="T37" s="257"/>
      <c r="U37" s="260" t="str">
        <f>入力フォーム!AF54</f>
        <v/>
      </c>
      <c r="V37" s="261"/>
    </row>
    <row r="38" spans="1:22" ht="16.5" customHeight="1" x14ac:dyDescent="0.15">
      <c r="A38" s="41">
        <v>12</v>
      </c>
      <c r="B38" s="53" t="str">
        <f>入力フォーム!V55</f>
        <v/>
      </c>
      <c r="C38" s="255" t="str">
        <f>入力フォーム!X55</f>
        <v/>
      </c>
      <c r="D38" s="256"/>
      <c r="E38" s="257" t="str">
        <f>入力フォーム!Y55</f>
        <v/>
      </c>
      <c r="F38" s="257"/>
      <c r="G38" s="257"/>
      <c r="H38" s="257" t="str">
        <f>入力フォーム!Z55</f>
        <v/>
      </c>
      <c r="I38" s="257"/>
      <c r="J38" s="257"/>
      <c r="K38" s="258" t="str">
        <f>入力フォーム!AA55</f>
        <v/>
      </c>
      <c r="L38" s="256"/>
      <c r="M38" s="258" t="str">
        <f>入力フォーム!AB55</f>
        <v/>
      </c>
      <c r="N38" s="256"/>
      <c r="O38" s="258" t="str">
        <f>入力フォーム!AC55</f>
        <v/>
      </c>
      <c r="P38" s="256"/>
      <c r="Q38" s="259" t="str">
        <f t="shared" si="0"/>
        <v/>
      </c>
      <c r="R38" s="259"/>
      <c r="S38" s="257" t="str">
        <f>入力フォーム!AE55</f>
        <v/>
      </c>
      <c r="T38" s="257"/>
      <c r="U38" s="260" t="str">
        <f>入力フォーム!AF55</f>
        <v/>
      </c>
      <c r="V38" s="261"/>
    </row>
    <row r="39" spans="1:22" ht="16.5" customHeight="1" x14ac:dyDescent="0.15">
      <c r="A39" s="41">
        <v>13</v>
      </c>
      <c r="B39" s="53" t="str">
        <f>入力フォーム!V56</f>
        <v/>
      </c>
      <c r="C39" s="255" t="str">
        <f>入力フォーム!X56</f>
        <v/>
      </c>
      <c r="D39" s="256"/>
      <c r="E39" s="257" t="str">
        <f>入力フォーム!Y56</f>
        <v/>
      </c>
      <c r="F39" s="257"/>
      <c r="G39" s="257"/>
      <c r="H39" s="257" t="str">
        <f>入力フォーム!Z56</f>
        <v/>
      </c>
      <c r="I39" s="257"/>
      <c r="J39" s="257"/>
      <c r="K39" s="258" t="str">
        <f>入力フォーム!AA56</f>
        <v/>
      </c>
      <c r="L39" s="256"/>
      <c r="M39" s="258" t="str">
        <f>入力フォーム!AB56</f>
        <v/>
      </c>
      <c r="N39" s="256"/>
      <c r="O39" s="258" t="str">
        <f>入力フォーム!AC56</f>
        <v/>
      </c>
      <c r="P39" s="256"/>
      <c r="Q39" s="259" t="str">
        <f t="shared" si="0"/>
        <v/>
      </c>
      <c r="R39" s="259"/>
      <c r="S39" s="257" t="str">
        <f>入力フォーム!AE56</f>
        <v/>
      </c>
      <c r="T39" s="257"/>
      <c r="U39" s="260" t="str">
        <f>入力フォーム!AF56</f>
        <v/>
      </c>
      <c r="V39" s="261"/>
    </row>
    <row r="40" spans="1:22" ht="16.5" customHeight="1" x14ac:dyDescent="0.15">
      <c r="A40" s="41">
        <v>14</v>
      </c>
      <c r="B40" s="53" t="str">
        <f>入力フォーム!V57</f>
        <v/>
      </c>
      <c r="C40" s="255" t="str">
        <f>入力フォーム!X57</f>
        <v/>
      </c>
      <c r="D40" s="256"/>
      <c r="E40" s="257" t="str">
        <f>入力フォーム!Y57</f>
        <v/>
      </c>
      <c r="F40" s="257"/>
      <c r="G40" s="257"/>
      <c r="H40" s="257" t="str">
        <f>入力フォーム!Z57</f>
        <v/>
      </c>
      <c r="I40" s="257"/>
      <c r="J40" s="257"/>
      <c r="K40" s="258" t="str">
        <f>入力フォーム!AA57</f>
        <v/>
      </c>
      <c r="L40" s="256"/>
      <c r="M40" s="258" t="str">
        <f>入力フォーム!AB57</f>
        <v/>
      </c>
      <c r="N40" s="256"/>
      <c r="O40" s="258" t="str">
        <f>入力フォーム!AC57</f>
        <v/>
      </c>
      <c r="P40" s="256"/>
      <c r="Q40" s="259" t="str">
        <f t="shared" si="0"/>
        <v/>
      </c>
      <c r="R40" s="259"/>
      <c r="S40" s="257" t="str">
        <f>入力フォーム!AE57</f>
        <v/>
      </c>
      <c r="T40" s="257"/>
      <c r="U40" s="260" t="str">
        <f>入力フォーム!AF57</f>
        <v/>
      </c>
      <c r="V40" s="261"/>
    </row>
    <row r="41" spans="1:22" ht="16.5" customHeight="1" x14ac:dyDescent="0.15">
      <c r="A41" s="42">
        <v>15</v>
      </c>
      <c r="B41" s="53" t="str">
        <f>入力フォーム!V58</f>
        <v/>
      </c>
      <c r="C41" s="279" t="str">
        <f>入力フォーム!X58</f>
        <v/>
      </c>
      <c r="D41" s="280"/>
      <c r="E41" s="281" t="str">
        <f>入力フォーム!Y58</f>
        <v/>
      </c>
      <c r="F41" s="281"/>
      <c r="G41" s="281"/>
      <c r="H41" s="281" t="str">
        <f>入力フォーム!Z58</f>
        <v/>
      </c>
      <c r="I41" s="281"/>
      <c r="J41" s="281"/>
      <c r="K41" s="282" t="str">
        <f>入力フォーム!AA58</f>
        <v/>
      </c>
      <c r="L41" s="280"/>
      <c r="M41" s="282" t="str">
        <f>入力フォーム!AB58</f>
        <v/>
      </c>
      <c r="N41" s="280"/>
      <c r="O41" s="282" t="str">
        <f>入力フォーム!AC58</f>
        <v/>
      </c>
      <c r="P41" s="280"/>
      <c r="Q41" s="259" t="str">
        <f t="shared" si="0"/>
        <v/>
      </c>
      <c r="R41" s="259"/>
      <c r="S41" s="281" t="str">
        <f>入力フォーム!AE58</f>
        <v/>
      </c>
      <c r="T41" s="281"/>
      <c r="U41" s="283" t="str">
        <f>入力フォーム!AF58</f>
        <v/>
      </c>
      <c r="V41" s="284"/>
    </row>
    <row r="42" spans="1:22" ht="16.5" customHeight="1" x14ac:dyDescent="0.15">
      <c r="A42" s="41">
        <v>16</v>
      </c>
      <c r="B42" s="53" t="str">
        <f>入力フォーム!V59</f>
        <v/>
      </c>
      <c r="C42" s="257" t="str">
        <f>入力フォーム!X59</f>
        <v/>
      </c>
      <c r="D42" s="257"/>
      <c r="E42" s="257" t="str">
        <f>入力フォーム!Y59</f>
        <v/>
      </c>
      <c r="F42" s="257"/>
      <c r="G42" s="257"/>
      <c r="H42" s="257" t="str">
        <f>入力フォーム!Z59</f>
        <v/>
      </c>
      <c r="I42" s="257"/>
      <c r="J42" s="257"/>
      <c r="K42" s="257" t="str">
        <f>入力フォーム!AA59</f>
        <v/>
      </c>
      <c r="L42" s="257"/>
      <c r="M42" s="257" t="str">
        <f>入力フォーム!AB59</f>
        <v/>
      </c>
      <c r="N42" s="257"/>
      <c r="O42" s="257" t="str">
        <f>入力フォーム!AC59</f>
        <v/>
      </c>
      <c r="P42" s="257"/>
      <c r="Q42" s="259" t="str">
        <f t="shared" si="0"/>
        <v/>
      </c>
      <c r="R42" s="259"/>
      <c r="S42" s="257" t="str">
        <f>入力フォーム!AE59</f>
        <v/>
      </c>
      <c r="T42" s="257"/>
      <c r="U42" s="260" t="str">
        <f>入力フォーム!AF59</f>
        <v/>
      </c>
      <c r="V42" s="261"/>
    </row>
    <row r="43" spans="1:22" ht="16.5" customHeight="1" x14ac:dyDescent="0.15">
      <c r="A43" s="41">
        <v>17</v>
      </c>
      <c r="B43" s="53" t="str">
        <f>入力フォーム!V60</f>
        <v/>
      </c>
      <c r="C43" s="257" t="str">
        <f>入力フォーム!X60</f>
        <v/>
      </c>
      <c r="D43" s="257"/>
      <c r="E43" s="257" t="str">
        <f>入力フォーム!Y60</f>
        <v/>
      </c>
      <c r="F43" s="257"/>
      <c r="G43" s="257"/>
      <c r="H43" s="257" t="str">
        <f>入力フォーム!Z60</f>
        <v/>
      </c>
      <c r="I43" s="257"/>
      <c r="J43" s="257"/>
      <c r="K43" s="257" t="str">
        <f>入力フォーム!AA60</f>
        <v/>
      </c>
      <c r="L43" s="257"/>
      <c r="M43" s="257" t="str">
        <f>入力フォーム!AB60</f>
        <v/>
      </c>
      <c r="N43" s="257"/>
      <c r="O43" s="257" t="str">
        <f>入力フォーム!AC60</f>
        <v/>
      </c>
      <c r="P43" s="257"/>
      <c r="Q43" s="259" t="str">
        <f t="shared" si="0"/>
        <v/>
      </c>
      <c r="R43" s="259"/>
      <c r="S43" s="257" t="str">
        <f>入力フォーム!AE60</f>
        <v/>
      </c>
      <c r="T43" s="257"/>
      <c r="U43" s="260" t="str">
        <f>入力フォーム!AF60</f>
        <v/>
      </c>
      <c r="V43" s="261"/>
    </row>
    <row r="44" spans="1:22" ht="16.5" customHeight="1" x14ac:dyDescent="0.15">
      <c r="A44" s="41">
        <v>18</v>
      </c>
      <c r="B44" s="53" t="str">
        <f>入力フォーム!V61</f>
        <v/>
      </c>
      <c r="C44" s="257" t="str">
        <f>入力フォーム!X61</f>
        <v/>
      </c>
      <c r="D44" s="257"/>
      <c r="E44" s="257" t="str">
        <f>入力フォーム!Y61</f>
        <v/>
      </c>
      <c r="F44" s="257"/>
      <c r="G44" s="257"/>
      <c r="H44" s="257" t="str">
        <f>入力フォーム!Z61</f>
        <v/>
      </c>
      <c r="I44" s="257"/>
      <c r="J44" s="257"/>
      <c r="K44" s="257" t="str">
        <f>入力フォーム!AA61</f>
        <v/>
      </c>
      <c r="L44" s="257"/>
      <c r="M44" s="257" t="str">
        <f>入力フォーム!AB61</f>
        <v/>
      </c>
      <c r="N44" s="257"/>
      <c r="O44" s="257" t="str">
        <f>入力フォーム!AC61</f>
        <v/>
      </c>
      <c r="P44" s="257"/>
      <c r="Q44" s="259" t="str">
        <f t="shared" si="0"/>
        <v/>
      </c>
      <c r="R44" s="259"/>
      <c r="S44" s="257" t="str">
        <f>入力フォーム!AE61</f>
        <v/>
      </c>
      <c r="T44" s="257"/>
      <c r="U44" s="260" t="str">
        <f>入力フォーム!AF61</f>
        <v/>
      </c>
      <c r="V44" s="261"/>
    </row>
    <row r="45" spans="1:22" ht="16.5" customHeight="1" x14ac:dyDescent="0.15">
      <c r="A45" s="41">
        <v>19</v>
      </c>
      <c r="B45" s="53" t="str">
        <f>入力フォーム!V62</f>
        <v/>
      </c>
      <c r="C45" s="257" t="str">
        <f>入力フォーム!X62</f>
        <v/>
      </c>
      <c r="D45" s="257"/>
      <c r="E45" s="257" t="str">
        <f>入力フォーム!Y62</f>
        <v/>
      </c>
      <c r="F45" s="257"/>
      <c r="G45" s="257"/>
      <c r="H45" s="257" t="str">
        <f>入力フォーム!Z62</f>
        <v/>
      </c>
      <c r="I45" s="257"/>
      <c r="J45" s="257"/>
      <c r="K45" s="257" t="str">
        <f>入力フォーム!AA62</f>
        <v/>
      </c>
      <c r="L45" s="257"/>
      <c r="M45" s="257" t="str">
        <f>入力フォーム!AB62</f>
        <v/>
      </c>
      <c r="N45" s="257"/>
      <c r="O45" s="257" t="str">
        <f>入力フォーム!AC62</f>
        <v/>
      </c>
      <c r="P45" s="257"/>
      <c r="Q45" s="259" t="str">
        <f t="shared" si="0"/>
        <v/>
      </c>
      <c r="R45" s="259"/>
      <c r="S45" s="257" t="str">
        <f>入力フォーム!AE62</f>
        <v/>
      </c>
      <c r="T45" s="257"/>
      <c r="U45" s="260" t="str">
        <f>入力フォーム!AF62</f>
        <v/>
      </c>
      <c r="V45" s="261"/>
    </row>
    <row r="46" spans="1:22" ht="16.5" customHeight="1" x14ac:dyDescent="0.15">
      <c r="A46" s="43">
        <v>20</v>
      </c>
      <c r="B46" s="54" t="str">
        <f>入力フォーム!V63</f>
        <v/>
      </c>
      <c r="C46" s="253" t="str">
        <f>入力フォーム!X63</f>
        <v/>
      </c>
      <c r="D46" s="253"/>
      <c r="E46" s="253" t="str">
        <f>入力フォーム!Y63</f>
        <v/>
      </c>
      <c r="F46" s="253"/>
      <c r="G46" s="253"/>
      <c r="H46" s="253" t="str">
        <f>入力フォーム!Z63</f>
        <v/>
      </c>
      <c r="I46" s="253"/>
      <c r="J46" s="253"/>
      <c r="K46" s="253" t="str">
        <f>入力フォーム!AA63</f>
        <v/>
      </c>
      <c r="L46" s="253"/>
      <c r="M46" s="253" t="str">
        <f>入力フォーム!AB63</f>
        <v/>
      </c>
      <c r="N46" s="253"/>
      <c r="O46" s="253" t="str">
        <f>入力フォーム!AC63</f>
        <v/>
      </c>
      <c r="P46" s="253"/>
      <c r="Q46" s="262" t="str">
        <f t="shared" si="0"/>
        <v/>
      </c>
      <c r="R46" s="262"/>
      <c r="S46" s="253" t="str">
        <f>入力フォーム!AE63</f>
        <v/>
      </c>
      <c r="T46" s="253"/>
      <c r="U46" s="263" t="str">
        <f>入力フォーム!AF63</f>
        <v/>
      </c>
      <c r="V46" s="264"/>
    </row>
    <row r="47" spans="1:22" ht="6.75" customHeight="1" x14ac:dyDescent="0.15"/>
    <row r="48" spans="1:22" ht="18.75" customHeight="1" x14ac:dyDescent="0.15">
      <c r="A48" s="44" t="s">
        <v>18</v>
      </c>
      <c r="B48" s="55"/>
      <c r="C48" s="55"/>
      <c r="D48" s="55"/>
      <c r="E48" s="55"/>
      <c r="F48" s="55"/>
      <c r="G48" s="55"/>
      <c r="H48" s="55"/>
      <c r="I48" s="55"/>
      <c r="J48" s="55"/>
      <c r="K48" s="55"/>
      <c r="L48" s="55"/>
      <c r="M48" s="55"/>
      <c r="N48" s="55"/>
      <c r="O48" s="55"/>
      <c r="P48" s="55"/>
      <c r="Q48" s="55"/>
      <c r="R48" s="55"/>
      <c r="S48" s="55"/>
      <c r="T48" s="55"/>
      <c r="U48" s="55"/>
      <c r="V48" s="60"/>
    </row>
    <row r="49" spans="1:22" ht="3.75" customHeight="1" x14ac:dyDescent="0.15">
      <c r="A49" s="45"/>
      <c r="V49" s="61"/>
    </row>
    <row r="50" spans="1:22" ht="22.5" customHeight="1" x14ac:dyDescent="0.15">
      <c r="A50" s="46" t="s">
        <v>19</v>
      </c>
      <c r="B50" s="113" t="s">
        <v>34</v>
      </c>
      <c r="C50" s="113"/>
      <c r="D50" s="113"/>
      <c r="E50" s="277" t="str">
        <f>IF(入力フォーム!G14="","",入力フォーム!G14)</f>
        <v/>
      </c>
      <c r="F50" s="277"/>
      <c r="G50" s="277"/>
      <c r="H50" s="277"/>
      <c r="I50" s="277"/>
      <c r="J50" s="277"/>
      <c r="K50" s="277"/>
      <c r="L50" s="113" t="s">
        <v>24</v>
      </c>
      <c r="M50" s="113"/>
      <c r="N50" s="113"/>
      <c r="O50" s="278" t="str">
        <f>IF(入力フォーム!G15="","",入力フォーム!G15)</f>
        <v/>
      </c>
      <c r="P50" s="278"/>
      <c r="Q50" s="278"/>
      <c r="R50" s="278"/>
      <c r="S50" s="278"/>
      <c r="T50" s="278"/>
      <c r="U50" s="278"/>
      <c r="V50" s="61"/>
    </row>
    <row r="51" spans="1:22" ht="3.75" customHeight="1" x14ac:dyDescent="0.15">
      <c r="A51" s="46"/>
      <c r="B51" s="7"/>
      <c r="C51" s="7"/>
      <c r="D51" s="7"/>
      <c r="F51" s="58"/>
      <c r="G51" s="58"/>
      <c r="H51" s="58"/>
      <c r="I51" s="58"/>
      <c r="J51" s="58"/>
      <c r="K51" s="58"/>
      <c r="L51" s="58"/>
      <c r="M51" s="7"/>
      <c r="N51" s="7"/>
      <c r="P51" s="58"/>
      <c r="Q51" s="58"/>
      <c r="R51" s="58"/>
      <c r="S51" s="58"/>
      <c r="T51" s="58"/>
      <c r="U51" s="58"/>
      <c r="V51" s="61"/>
    </row>
    <row r="52" spans="1:22" ht="22.5" customHeight="1" x14ac:dyDescent="0.15">
      <c r="A52" s="46" t="s">
        <v>19</v>
      </c>
      <c r="B52" s="113" t="s">
        <v>37</v>
      </c>
      <c r="C52" s="113"/>
      <c r="D52" s="113"/>
      <c r="E52" s="277" t="str">
        <f>IF(入力フォーム!G16="","",入力フォーム!G16)</f>
        <v/>
      </c>
      <c r="F52" s="277"/>
      <c r="G52" s="277"/>
      <c r="H52" s="277"/>
      <c r="I52" s="277"/>
      <c r="J52" s="277"/>
      <c r="K52" s="277"/>
      <c r="L52" s="113" t="s">
        <v>24</v>
      </c>
      <c r="M52" s="113"/>
      <c r="N52" s="113"/>
      <c r="O52" s="278" t="str">
        <f>IF(入力フォーム!G17="","",入力フォーム!G17)</f>
        <v/>
      </c>
      <c r="P52" s="278"/>
      <c r="Q52" s="278"/>
      <c r="R52" s="278"/>
      <c r="S52" s="278"/>
      <c r="T52" s="278"/>
      <c r="U52" s="278"/>
      <c r="V52" s="61"/>
    </row>
    <row r="53" spans="1:22" ht="7.5" customHeight="1" x14ac:dyDescent="0.15">
      <c r="A53" s="47"/>
      <c r="B53" s="56"/>
      <c r="C53" s="56"/>
      <c r="D53" s="56"/>
      <c r="E53" s="56"/>
      <c r="F53" s="56"/>
      <c r="G53" s="56"/>
      <c r="H53" s="56"/>
      <c r="I53" s="56"/>
      <c r="J53" s="56"/>
      <c r="K53" s="56"/>
      <c r="L53" s="56"/>
      <c r="M53" s="56"/>
      <c r="N53" s="56"/>
      <c r="O53" s="56"/>
      <c r="P53" s="56"/>
      <c r="Q53" s="56"/>
      <c r="R53" s="56"/>
      <c r="S53" s="56"/>
      <c r="T53" s="56"/>
      <c r="U53" s="56"/>
      <c r="V53" s="62"/>
    </row>
    <row r="54" spans="1:22" ht="11.25" customHeight="1" x14ac:dyDescent="0.15">
      <c r="A54" s="48"/>
      <c r="B54" s="48"/>
      <c r="C54" s="48"/>
      <c r="D54" s="48"/>
      <c r="E54" s="48"/>
      <c r="F54" s="48"/>
      <c r="G54" s="48"/>
      <c r="H54" s="48"/>
      <c r="I54" s="48"/>
      <c r="J54" s="48"/>
      <c r="K54" s="48"/>
      <c r="L54" s="48"/>
      <c r="M54" s="48"/>
      <c r="N54" s="48"/>
      <c r="O54" s="48"/>
      <c r="P54" s="48"/>
      <c r="Q54" s="48"/>
      <c r="R54" s="48"/>
      <c r="S54" s="48"/>
      <c r="T54" s="48"/>
      <c r="U54" s="48"/>
      <c r="V54" s="48"/>
    </row>
    <row r="55" spans="1:22" ht="17.25" customHeight="1" x14ac:dyDescent="0.15">
      <c r="A55" s="49" t="s">
        <v>22</v>
      </c>
      <c r="B55" s="49"/>
      <c r="C55" s="49"/>
      <c r="D55" s="57" t="s">
        <v>39</v>
      </c>
    </row>
    <row r="56" spans="1:22" ht="11.25" customHeight="1" x14ac:dyDescent="0.15">
      <c r="A56" s="38"/>
      <c r="B56" s="38"/>
      <c r="C56" s="38"/>
      <c r="D56" s="38"/>
      <c r="E56" s="38"/>
      <c r="F56" s="38"/>
      <c r="G56" s="38"/>
      <c r="H56" s="38"/>
      <c r="I56" s="38"/>
      <c r="J56" s="38"/>
      <c r="K56" s="59"/>
      <c r="L56" s="38"/>
      <c r="M56" s="38"/>
      <c r="N56" s="38"/>
      <c r="O56" s="51"/>
      <c r="P56" s="38"/>
      <c r="Q56" s="38"/>
      <c r="R56" s="38"/>
      <c r="S56" s="38"/>
      <c r="T56" s="38"/>
      <c r="U56" s="38"/>
      <c r="V56" s="38"/>
    </row>
    <row r="57" spans="1:22" ht="17.25" customHeight="1" x14ac:dyDescent="0.15">
      <c r="A57" s="50" t="s">
        <v>179</v>
      </c>
      <c r="B57" s="48"/>
      <c r="C57" s="48"/>
      <c r="D57" s="48"/>
      <c r="E57" s="272" t="s">
        <v>120</v>
      </c>
      <c r="F57" s="272"/>
      <c r="G57" s="272"/>
      <c r="H57" s="273" t="str">
        <f>IF(入力フォーム!I30="","",入力フォーム!I30)</f>
        <v/>
      </c>
      <c r="I57" s="272"/>
      <c r="J57" s="272"/>
      <c r="K57" s="272"/>
      <c r="L57" s="48"/>
      <c r="M57" s="272" t="s">
        <v>28</v>
      </c>
      <c r="N57" s="272"/>
      <c r="O57" s="272"/>
      <c r="P57" s="274" t="str">
        <f>IF(入力フォーム!G12="","",入力フォーム!G12)</f>
        <v/>
      </c>
      <c r="Q57" s="274"/>
      <c r="R57" s="274"/>
      <c r="S57" s="274"/>
      <c r="T57" s="274"/>
      <c r="U57" s="274"/>
      <c r="V57" s="274"/>
    </row>
    <row r="58" spans="1:22" ht="11.25" customHeight="1" x14ac:dyDescent="0.15">
      <c r="A58" s="48"/>
      <c r="B58" s="48"/>
      <c r="C58" s="48"/>
      <c r="D58" s="48"/>
      <c r="E58" s="48"/>
      <c r="F58" s="48"/>
      <c r="G58" s="48"/>
      <c r="H58" s="48"/>
      <c r="I58" s="48"/>
      <c r="J58" s="48"/>
      <c r="K58" s="48"/>
      <c r="L58" s="48"/>
      <c r="M58" s="48"/>
      <c r="N58" s="48"/>
      <c r="O58" s="48"/>
      <c r="P58" s="48"/>
      <c r="Q58" s="48"/>
      <c r="R58" s="48"/>
      <c r="S58" s="48"/>
      <c r="T58" s="48"/>
      <c r="U58" s="48"/>
      <c r="V58" s="48"/>
    </row>
    <row r="59" spans="1:22" ht="18" customHeight="1" x14ac:dyDescent="0.15">
      <c r="A59" s="206" t="s">
        <v>12</v>
      </c>
      <c r="B59" s="208" t="s">
        <v>120</v>
      </c>
      <c r="C59" s="210" t="s">
        <v>15</v>
      </c>
      <c r="D59" s="211"/>
      <c r="E59" s="214" t="s">
        <v>41</v>
      </c>
      <c r="F59" s="215"/>
      <c r="G59" s="216"/>
      <c r="H59" s="214" t="s">
        <v>43</v>
      </c>
      <c r="I59" s="215"/>
      <c r="J59" s="216"/>
      <c r="K59" s="275" t="s">
        <v>45</v>
      </c>
      <c r="L59" s="275"/>
      <c r="M59" s="275" t="s">
        <v>27</v>
      </c>
      <c r="N59" s="275"/>
      <c r="O59" s="275" t="s">
        <v>17</v>
      </c>
      <c r="P59" s="275"/>
      <c r="Q59" s="220" t="s">
        <v>103</v>
      </c>
      <c r="R59" s="216"/>
      <c r="S59" s="275" t="s">
        <v>61</v>
      </c>
      <c r="T59" s="275"/>
      <c r="U59" s="275"/>
      <c r="V59" s="276"/>
    </row>
    <row r="60" spans="1:22" ht="18" customHeight="1" x14ac:dyDescent="0.15">
      <c r="A60" s="207"/>
      <c r="B60" s="209"/>
      <c r="C60" s="212"/>
      <c r="D60" s="213"/>
      <c r="E60" s="217"/>
      <c r="F60" s="218"/>
      <c r="G60" s="219"/>
      <c r="H60" s="217"/>
      <c r="I60" s="218"/>
      <c r="J60" s="219"/>
      <c r="K60" s="246">
        <f>K19</f>
        <v>4512</v>
      </c>
      <c r="L60" s="247"/>
      <c r="M60" s="246">
        <f>M19</f>
        <v>3063</v>
      </c>
      <c r="N60" s="247"/>
      <c r="O60" s="246">
        <f>O19</f>
        <v>3063</v>
      </c>
      <c r="P60" s="247"/>
      <c r="Q60" s="217"/>
      <c r="R60" s="219"/>
      <c r="S60" s="248" t="s">
        <v>59</v>
      </c>
      <c r="T60" s="249"/>
      <c r="U60" s="248" t="s">
        <v>42</v>
      </c>
      <c r="V60" s="250"/>
    </row>
    <row r="61" spans="1:22" ht="18" customHeight="1" x14ac:dyDescent="0.15">
      <c r="A61" s="40">
        <v>21</v>
      </c>
      <c r="B61" s="53" t="str">
        <f>入力フォーム!V64</f>
        <v/>
      </c>
      <c r="C61" s="270" t="str">
        <f>入力フォーム!X64</f>
        <v/>
      </c>
      <c r="D61" s="271"/>
      <c r="E61" s="265" t="str">
        <f>入力フォーム!Y64</f>
        <v/>
      </c>
      <c r="F61" s="265"/>
      <c r="G61" s="265"/>
      <c r="H61" s="265" t="str">
        <f>入力フォーム!Z64</f>
        <v/>
      </c>
      <c r="I61" s="265"/>
      <c r="J61" s="265"/>
      <c r="K61" s="265" t="str">
        <f>入力フォーム!AA64</f>
        <v/>
      </c>
      <c r="L61" s="265"/>
      <c r="M61" s="265" t="str">
        <f>入力フォーム!AB64</f>
        <v/>
      </c>
      <c r="N61" s="265"/>
      <c r="O61" s="265" t="str">
        <f>入力フォーム!AC64</f>
        <v/>
      </c>
      <c r="P61" s="265"/>
      <c r="Q61" s="259" t="str">
        <f t="shared" ref="Q61:Q100" si="1">IF(B61="","",K61*$K$19+M61*$M$19+O61*$O$19)</f>
        <v/>
      </c>
      <c r="R61" s="259"/>
      <c r="S61" s="265" t="str">
        <f>入力フォーム!AE64</f>
        <v/>
      </c>
      <c r="T61" s="265"/>
      <c r="U61" s="268" t="str">
        <f>入力フォーム!AF64</f>
        <v/>
      </c>
      <c r="V61" s="269"/>
    </row>
    <row r="62" spans="1:22" ht="18" customHeight="1" x14ac:dyDescent="0.15">
      <c r="A62" s="40">
        <v>22</v>
      </c>
      <c r="B62" s="53" t="str">
        <f>入力フォーム!V65</f>
        <v/>
      </c>
      <c r="C62" s="255" t="str">
        <f>入力フォーム!X65</f>
        <v/>
      </c>
      <c r="D62" s="256"/>
      <c r="E62" s="257" t="str">
        <f>入力フォーム!Y65</f>
        <v/>
      </c>
      <c r="F62" s="257"/>
      <c r="G62" s="257"/>
      <c r="H62" s="257" t="str">
        <f>入力フォーム!Z65</f>
        <v/>
      </c>
      <c r="I62" s="257"/>
      <c r="J62" s="257"/>
      <c r="K62" s="258" t="str">
        <f>入力フォーム!AA65</f>
        <v/>
      </c>
      <c r="L62" s="256"/>
      <c r="M62" s="258" t="str">
        <f>入力フォーム!AB65</f>
        <v/>
      </c>
      <c r="N62" s="256"/>
      <c r="O62" s="258" t="str">
        <f>入力フォーム!AC65</f>
        <v/>
      </c>
      <c r="P62" s="256"/>
      <c r="Q62" s="259" t="str">
        <f t="shared" si="1"/>
        <v/>
      </c>
      <c r="R62" s="259"/>
      <c r="S62" s="257" t="str">
        <f>入力フォーム!AE65</f>
        <v/>
      </c>
      <c r="T62" s="257"/>
      <c r="U62" s="260" t="str">
        <f>入力フォーム!AF65</f>
        <v/>
      </c>
      <c r="V62" s="261"/>
    </row>
    <row r="63" spans="1:22" ht="18" customHeight="1" x14ac:dyDescent="0.15">
      <c r="A63" s="40">
        <v>23</v>
      </c>
      <c r="B63" s="53" t="str">
        <f>入力フォーム!V66</f>
        <v/>
      </c>
      <c r="C63" s="255" t="str">
        <f>入力フォーム!X66</f>
        <v/>
      </c>
      <c r="D63" s="256"/>
      <c r="E63" s="257" t="str">
        <f>入力フォーム!Y66</f>
        <v/>
      </c>
      <c r="F63" s="257"/>
      <c r="G63" s="257"/>
      <c r="H63" s="257" t="str">
        <f>入力フォーム!Z66</f>
        <v/>
      </c>
      <c r="I63" s="257"/>
      <c r="J63" s="257"/>
      <c r="K63" s="258" t="str">
        <f>入力フォーム!AA66</f>
        <v/>
      </c>
      <c r="L63" s="256"/>
      <c r="M63" s="258" t="str">
        <f>入力フォーム!AB66</f>
        <v/>
      </c>
      <c r="N63" s="256"/>
      <c r="O63" s="258" t="str">
        <f>入力フォーム!AC66</f>
        <v/>
      </c>
      <c r="P63" s="256"/>
      <c r="Q63" s="259" t="str">
        <f t="shared" si="1"/>
        <v/>
      </c>
      <c r="R63" s="259"/>
      <c r="S63" s="257" t="str">
        <f>入力フォーム!AE66</f>
        <v/>
      </c>
      <c r="T63" s="257"/>
      <c r="U63" s="260" t="str">
        <f>入力フォーム!AF66</f>
        <v/>
      </c>
      <c r="V63" s="261"/>
    </row>
    <row r="64" spans="1:22" ht="18" customHeight="1" x14ac:dyDescent="0.15">
      <c r="A64" s="40">
        <v>24</v>
      </c>
      <c r="B64" s="53" t="str">
        <f>入力フォーム!V67</f>
        <v/>
      </c>
      <c r="C64" s="255" t="str">
        <f>入力フォーム!X67</f>
        <v/>
      </c>
      <c r="D64" s="256"/>
      <c r="E64" s="257" t="str">
        <f>入力フォーム!Y67</f>
        <v/>
      </c>
      <c r="F64" s="257"/>
      <c r="G64" s="257"/>
      <c r="H64" s="257" t="str">
        <f>入力フォーム!Z67</f>
        <v/>
      </c>
      <c r="I64" s="257"/>
      <c r="J64" s="257"/>
      <c r="K64" s="258" t="str">
        <f>入力フォーム!AA67</f>
        <v/>
      </c>
      <c r="L64" s="256"/>
      <c r="M64" s="258" t="str">
        <f>入力フォーム!AB67</f>
        <v/>
      </c>
      <c r="N64" s="256"/>
      <c r="O64" s="258" t="str">
        <f>入力フォーム!AC67</f>
        <v/>
      </c>
      <c r="P64" s="256"/>
      <c r="Q64" s="259" t="str">
        <f t="shared" si="1"/>
        <v/>
      </c>
      <c r="R64" s="259"/>
      <c r="S64" s="257" t="str">
        <f>入力フォーム!AE67</f>
        <v/>
      </c>
      <c r="T64" s="257"/>
      <c r="U64" s="260" t="str">
        <f>入力フォーム!AF67</f>
        <v/>
      </c>
      <c r="V64" s="261"/>
    </row>
    <row r="65" spans="1:22" ht="18" customHeight="1" x14ac:dyDescent="0.15">
      <c r="A65" s="40">
        <v>25</v>
      </c>
      <c r="B65" s="53" t="str">
        <f>入力フォーム!V68</f>
        <v/>
      </c>
      <c r="C65" s="255" t="str">
        <f>入力フォーム!X68</f>
        <v/>
      </c>
      <c r="D65" s="256"/>
      <c r="E65" s="257" t="str">
        <f>入力フォーム!Y68</f>
        <v/>
      </c>
      <c r="F65" s="257"/>
      <c r="G65" s="257"/>
      <c r="H65" s="257" t="str">
        <f>入力フォーム!Z68</f>
        <v/>
      </c>
      <c r="I65" s="257"/>
      <c r="J65" s="257"/>
      <c r="K65" s="258" t="str">
        <f>入力フォーム!AA68</f>
        <v/>
      </c>
      <c r="L65" s="256"/>
      <c r="M65" s="258" t="str">
        <f>入力フォーム!AB68</f>
        <v/>
      </c>
      <c r="N65" s="256"/>
      <c r="O65" s="258" t="str">
        <f>入力フォーム!AC68</f>
        <v/>
      </c>
      <c r="P65" s="256"/>
      <c r="Q65" s="259" t="str">
        <f t="shared" si="1"/>
        <v/>
      </c>
      <c r="R65" s="259"/>
      <c r="S65" s="257" t="str">
        <f>入力フォーム!AE68</f>
        <v/>
      </c>
      <c r="T65" s="257"/>
      <c r="U65" s="260" t="str">
        <f>入力フォーム!AF68</f>
        <v/>
      </c>
      <c r="V65" s="261"/>
    </row>
    <row r="66" spans="1:22" ht="18" customHeight="1" x14ac:dyDescent="0.15">
      <c r="A66" s="40">
        <v>26</v>
      </c>
      <c r="B66" s="53" t="str">
        <f>入力フォーム!V69</f>
        <v/>
      </c>
      <c r="C66" s="255" t="str">
        <f>入力フォーム!X69</f>
        <v/>
      </c>
      <c r="D66" s="256"/>
      <c r="E66" s="257" t="str">
        <f>入力フォーム!Y69</f>
        <v/>
      </c>
      <c r="F66" s="257"/>
      <c r="G66" s="257"/>
      <c r="H66" s="257" t="str">
        <f>入力フォーム!Z69</f>
        <v/>
      </c>
      <c r="I66" s="257"/>
      <c r="J66" s="257"/>
      <c r="K66" s="258" t="str">
        <f>入力フォーム!AA69</f>
        <v/>
      </c>
      <c r="L66" s="256"/>
      <c r="M66" s="258" t="str">
        <f>入力フォーム!AB69</f>
        <v/>
      </c>
      <c r="N66" s="256"/>
      <c r="O66" s="258" t="str">
        <f>入力フォーム!AC69</f>
        <v/>
      </c>
      <c r="P66" s="256"/>
      <c r="Q66" s="259" t="str">
        <f t="shared" si="1"/>
        <v/>
      </c>
      <c r="R66" s="259"/>
      <c r="S66" s="257" t="str">
        <f>入力フォーム!AE69</f>
        <v/>
      </c>
      <c r="T66" s="257"/>
      <c r="U66" s="260" t="str">
        <f>入力フォーム!AF69</f>
        <v/>
      </c>
      <c r="V66" s="261"/>
    </row>
    <row r="67" spans="1:22" ht="18" customHeight="1" x14ac:dyDescent="0.15">
      <c r="A67" s="40">
        <v>27</v>
      </c>
      <c r="B67" s="53" t="str">
        <f>入力フォーム!V70</f>
        <v/>
      </c>
      <c r="C67" s="255" t="str">
        <f>入力フォーム!X70</f>
        <v/>
      </c>
      <c r="D67" s="256"/>
      <c r="E67" s="257" t="str">
        <f>入力フォーム!Y70</f>
        <v/>
      </c>
      <c r="F67" s="257"/>
      <c r="G67" s="257"/>
      <c r="H67" s="257" t="str">
        <f>入力フォーム!Z70</f>
        <v/>
      </c>
      <c r="I67" s="257"/>
      <c r="J67" s="257"/>
      <c r="K67" s="258" t="str">
        <f>入力フォーム!AA70</f>
        <v/>
      </c>
      <c r="L67" s="256"/>
      <c r="M67" s="258" t="str">
        <f>入力フォーム!AB70</f>
        <v/>
      </c>
      <c r="N67" s="256"/>
      <c r="O67" s="258" t="str">
        <f>入力フォーム!AC70</f>
        <v/>
      </c>
      <c r="P67" s="256"/>
      <c r="Q67" s="259" t="str">
        <f t="shared" si="1"/>
        <v/>
      </c>
      <c r="R67" s="259"/>
      <c r="S67" s="257" t="str">
        <f>入力フォーム!AE70</f>
        <v/>
      </c>
      <c r="T67" s="257"/>
      <c r="U67" s="260" t="str">
        <f>入力フォーム!AF70</f>
        <v/>
      </c>
      <c r="V67" s="261"/>
    </row>
    <row r="68" spans="1:22" ht="18" customHeight="1" x14ac:dyDescent="0.15">
      <c r="A68" s="40">
        <v>28</v>
      </c>
      <c r="B68" s="53" t="str">
        <f>入力フォーム!V71</f>
        <v/>
      </c>
      <c r="C68" s="255" t="str">
        <f>入力フォーム!X71</f>
        <v/>
      </c>
      <c r="D68" s="256"/>
      <c r="E68" s="257" t="str">
        <f>入力フォーム!Y71</f>
        <v/>
      </c>
      <c r="F68" s="257"/>
      <c r="G68" s="257"/>
      <c r="H68" s="257" t="str">
        <f>入力フォーム!Z71</f>
        <v/>
      </c>
      <c r="I68" s="257"/>
      <c r="J68" s="257"/>
      <c r="K68" s="258" t="str">
        <f>入力フォーム!AA71</f>
        <v/>
      </c>
      <c r="L68" s="256"/>
      <c r="M68" s="258" t="str">
        <f>入力フォーム!AB71</f>
        <v/>
      </c>
      <c r="N68" s="256"/>
      <c r="O68" s="258" t="str">
        <f>入力フォーム!AC71</f>
        <v/>
      </c>
      <c r="P68" s="256"/>
      <c r="Q68" s="259" t="str">
        <f t="shared" si="1"/>
        <v/>
      </c>
      <c r="R68" s="259"/>
      <c r="S68" s="257" t="str">
        <f>入力フォーム!AE71</f>
        <v/>
      </c>
      <c r="T68" s="257"/>
      <c r="U68" s="260" t="str">
        <f>入力フォーム!AF71</f>
        <v/>
      </c>
      <c r="V68" s="261"/>
    </row>
    <row r="69" spans="1:22" ht="18" customHeight="1" x14ac:dyDescent="0.15">
      <c r="A69" s="40">
        <v>29</v>
      </c>
      <c r="B69" s="53" t="str">
        <f>入力フォーム!V72</f>
        <v/>
      </c>
      <c r="C69" s="255" t="str">
        <f>入力フォーム!X72</f>
        <v/>
      </c>
      <c r="D69" s="256"/>
      <c r="E69" s="257" t="str">
        <f>入力フォーム!Y72</f>
        <v/>
      </c>
      <c r="F69" s="257"/>
      <c r="G69" s="257"/>
      <c r="H69" s="257" t="str">
        <f>入力フォーム!Z72</f>
        <v/>
      </c>
      <c r="I69" s="257"/>
      <c r="J69" s="257"/>
      <c r="K69" s="258" t="str">
        <f>入力フォーム!AA72</f>
        <v/>
      </c>
      <c r="L69" s="256"/>
      <c r="M69" s="258" t="str">
        <f>入力フォーム!AB72</f>
        <v/>
      </c>
      <c r="N69" s="256"/>
      <c r="O69" s="258" t="str">
        <f>入力フォーム!AC72</f>
        <v/>
      </c>
      <c r="P69" s="256"/>
      <c r="Q69" s="259" t="str">
        <f t="shared" si="1"/>
        <v/>
      </c>
      <c r="R69" s="259"/>
      <c r="S69" s="257" t="str">
        <f>入力フォーム!AE72</f>
        <v/>
      </c>
      <c r="T69" s="257"/>
      <c r="U69" s="260" t="str">
        <f>入力フォーム!AF72</f>
        <v/>
      </c>
      <c r="V69" s="261"/>
    </row>
    <row r="70" spans="1:22" ht="18" customHeight="1" x14ac:dyDescent="0.15">
      <c r="A70" s="40">
        <v>30</v>
      </c>
      <c r="B70" s="53" t="str">
        <f>入力フォーム!V73</f>
        <v/>
      </c>
      <c r="C70" s="255" t="str">
        <f>入力フォーム!X73</f>
        <v/>
      </c>
      <c r="D70" s="256"/>
      <c r="E70" s="257" t="str">
        <f>入力フォーム!Y73</f>
        <v/>
      </c>
      <c r="F70" s="257"/>
      <c r="G70" s="257"/>
      <c r="H70" s="257" t="str">
        <f>入力フォーム!Z73</f>
        <v/>
      </c>
      <c r="I70" s="257"/>
      <c r="J70" s="257"/>
      <c r="K70" s="258" t="str">
        <f>入力フォーム!AA73</f>
        <v/>
      </c>
      <c r="L70" s="256"/>
      <c r="M70" s="258" t="str">
        <f>入力フォーム!AB73</f>
        <v/>
      </c>
      <c r="N70" s="256"/>
      <c r="O70" s="258" t="str">
        <f>入力フォーム!AC73</f>
        <v/>
      </c>
      <c r="P70" s="256"/>
      <c r="Q70" s="259" t="str">
        <f t="shared" si="1"/>
        <v/>
      </c>
      <c r="R70" s="259"/>
      <c r="S70" s="257" t="str">
        <f>入力フォーム!AE73</f>
        <v/>
      </c>
      <c r="T70" s="257"/>
      <c r="U70" s="260" t="str">
        <f>入力フォーム!AF73</f>
        <v/>
      </c>
      <c r="V70" s="261"/>
    </row>
    <row r="71" spans="1:22" ht="18" customHeight="1" x14ac:dyDescent="0.15">
      <c r="A71" s="40">
        <v>31</v>
      </c>
      <c r="B71" s="53" t="str">
        <f>入力フォーム!V74</f>
        <v/>
      </c>
      <c r="C71" s="255" t="str">
        <f>入力フォーム!X74</f>
        <v/>
      </c>
      <c r="D71" s="256"/>
      <c r="E71" s="257" t="str">
        <f>入力フォーム!Y74</f>
        <v/>
      </c>
      <c r="F71" s="257"/>
      <c r="G71" s="257"/>
      <c r="H71" s="257" t="str">
        <f>入力フォーム!Z74</f>
        <v/>
      </c>
      <c r="I71" s="257"/>
      <c r="J71" s="257"/>
      <c r="K71" s="258" t="str">
        <f>入力フォーム!AA74</f>
        <v/>
      </c>
      <c r="L71" s="256"/>
      <c r="M71" s="258" t="str">
        <f>入力フォーム!AB74</f>
        <v/>
      </c>
      <c r="N71" s="256"/>
      <c r="O71" s="258" t="str">
        <f>入力フォーム!AC74</f>
        <v/>
      </c>
      <c r="P71" s="256"/>
      <c r="Q71" s="259" t="str">
        <f t="shared" si="1"/>
        <v/>
      </c>
      <c r="R71" s="259"/>
      <c r="S71" s="257" t="str">
        <f>入力フォーム!AE74</f>
        <v/>
      </c>
      <c r="T71" s="257"/>
      <c r="U71" s="260" t="str">
        <f>入力フォーム!AF74</f>
        <v/>
      </c>
      <c r="V71" s="261"/>
    </row>
    <row r="72" spans="1:22" ht="18" customHeight="1" x14ac:dyDescent="0.15">
      <c r="A72" s="40">
        <v>32</v>
      </c>
      <c r="B72" s="53" t="str">
        <f>入力フォーム!V75</f>
        <v/>
      </c>
      <c r="C72" s="255" t="str">
        <f>入力フォーム!X75</f>
        <v/>
      </c>
      <c r="D72" s="256"/>
      <c r="E72" s="257" t="str">
        <f>入力フォーム!Y75</f>
        <v/>
      </c>
      <c r="F72" s="257"/>
      <c r="G72" s="257"/>
      <c r="H72" s="257" t="str">
        <f>入力フォーム!Z75</f>
        <v/>
      </c>
      <c r="I72" s="257"/>
      <c r="J72" s="257"/>
      <c r="K72" s="258" t="str">
        <f>入力フォーム!AA75</f>
        <v/>
      </c>
      <c r="L72" s="256"/>
      <c r="M72" s="258" t="str">
        <f>入力フォーム!AB75</f>
        <v/>
      </c>
      <c r="N72" s="256"/>
      <c r="O72" s="258" t="str">
        <f>入力フォーム!AC75</f>
        <v/>
      </c>
      <c r="P72" s="256"/>
      <c r="Q72" s="259" t="str">
        <f t="shared" si="1"/>
        <v/>
      </c>
      <c r="R72" s="259"/>
      <c r="S72" s="257" t="str">
        <f>入力フォーム!AE75</f>
        <v/>
      </c>
      <c r="T72" s="257"/>
      <c r="U72" s="260" t="str">
        <f>入力フォーム!AF75</f>
        <v/>
      </c>
      <c r="V72" s="261"/>
    </row>
    <row r="73" spans="1:22" ht="18" customHeight="1" x14ac:dyDescent="0.15">
      <c r="A73" s="40">
        <v>33</v>
      </c>
      <c r="B73" s="53" t="str">
        <f>入力フォーム!V76</f>
        <v/>
      </c>
      <c r="C73" s="255" t="str">
        <f>入力フォーム!X76</f>
        <v/>
      </c>
      <c r="D73" s="256"/>
      <c r="E73" s="257" t="str">
        <f>入力フォーム!Y76</f>
        <v/>
      </c>
      <c r="F73" s="257"/>
      <c r="G73" s="257"/>
      <c r="H73" s="257" t="str">
        <f>入力フォーム!Z76</f>
        <v/>
      </c>
      <c r="I73" s="257"/>
      <c r="J73" s="257"/>
      <c r="K73" s="258" t="str">
        <f>入力フォーム!AA76</f>
        <v/>
      </c>
      <c r="L73" s="256"/>
      <c r="M73" s="258" t="str">
        <f>入力フォーム!AB76</f>
        <v/>
      </c>
      <c r="N73" s="256"/>
      <c r="O73" s="258" t="str">
        <f>入力フォーム!AC76</f>
        <v/>
      </c>
      <c r="P73" s="256"/>
      <c r="Q73" s="259" t="str">
        <f t="shared" si="1"/>
        <v/>
      </c>
      <c r="R73" s="259"/>
      <c r="S73" s="257" t="str">
        <f>入力フォーム!AE76</f>
        <v/>
      </c>
      <c r="T73" s="257"/>
      <c r="U73" s="260" t="str">
        <f>入力フォーム!AF76</f>
        <v/>
      </c>
      <c r="V73" s="261"/>
    </row>
    <row r="74" spans="1:22" ht="18" customHeight="1" x14ac:dyDescent="0.15">
      <c r="A74" s="40">
        <v>34</v>
      </c>
      <c r="B74" s="53" t="str">
        <f>入力フォーム!V77</f>
        <v/>
      </c>
      <c r="C74" s="255" t="str">
        <f>入力フォーム!X77</f>
        <v/>
      </c>
      <c r="D74" s="256"/>
      <c r="E74" s="257" t="str">
        <f>入力フォーム!Y77</f>
        <v/>
      </c>
      <c r="F74" s="257"/>
      <c r="G74" s="257"/>
      <c r="H74" s="257" t="str">
        <f>入力フォーム!Z77</f>
        <v/>
      </c>
      <c r="I74" s="257"/>
      <c r="J74" s="257"/>
      <c r="K74" s="258" t="str">
        <f>入力フォーム!AA77</f>
        <v/>
      </c>
      <c r="L74" s="256"/>
      <c r="M74" s="258" t="str">
        <f>入力フォーム!AB77</f>
        <v/>
      </c>
      <c r="N74" s="256"/>
      <c r="O74" s="258" t="str">
        <f>入力フォーム!AC77</f>
        <v/>
      </c>
      <c r="P74" s="256"/>
      <c r="Q74" s="259" t="str">
        <f t="shared" si="1"/>
        <v/>
      </c>
      <c r="R74" s="259"/>
      <c r="S74" s="257" t="str">
        <f>入力フォーム!AE77</f>
        <v/>
      </c>
      <c r="T74" s="257"/>
      <c r="U74" s="260" t="str">
        <f>入力フォーム!AF77</f>
        <v/>
      </c>
      <c r="V74" s="261"/>
    </row>
    <row r="75" spans="1:22" ht="18" customHeight="1" x14ac:dyDescent="0.15">
      <c r="A75" s="40">
        <v>35</v>
      </c>
      <c r="B75" s="53" t="str">
        <f>入力フォーム!V78</f>
        <v/>
      </c>
      <c r="C75" s="255" t="str">
        <f>入力フォーム!X78</f>
        <v/>
      </c>
      <c r="D75" s="256"/>
      <c r="E75" s="257" t="str">
        <f>入力フォーム!Y78</f>
        <v/>
      </c>
      <c r="F75" s="257"/>
      <c r="G75" s="257"/>
      <c r="H75" s="257" t="str">
        <f>入力フォーム!Z78</f>
        <v/>
      </c>
      <c r="I75" s="257"/>
      <c r="J75" s="257"/>
      <c r="K75" s="258" t="str">
        <f>入力フォーム!AA78</f>
        <v/>
      </c>
      <c r="L75" s="256"/>
      <c r="M75" s="258" t="str">
        <f>入力フォーム!AB78</f>
        <v/>
      </c>
      <c r="N75" s="256"/>
      <c r="O75" s="258" t="str">
        <f>入力フォーム!AC78</f>
        <v/>
      </c>
      <c r="P75" s="256"/>
      <c r="Q75" s="259" t="str">
        <f t="shared" si="1"/>
        <v/>
      </c>
      <c r="R75" s="259"/>
      <c r="S75" s="257" t="str">
        <f>入力フォーム!AE78</f>
        <v/>
      </c>
      <c r="T75" s="257"/>
      <c r="U75" s="260" t="str">
        <f>入力フォーム!AF78</f>
        <v/>
      </c>
      <c r="V75" s="261"/>
    </row>
    <row r="76" spans="1:22" ht="18" customHeight="1" x14ac:dyDescent="0.15">
      <c r="A76" s="40">
        <v>36</v>
      </c>
      <c r="B76" s="53" t="str">
        <f>入力フォーム!V79</f>
        <v/>
      </c>
      <c r="C76" s="255" t="str">
        <f>入力フォーム!X79</f>
        <v/>
      </c>
      <c r="D76" s="256"/>
      <c r="E76" s="257" t="str">
        <f>入力フォーム!Y79</f>
        <v/>
      </c>
      <c r="F76" s="257"/>
      <c r="G76" s="257"/>
      <c r="H76" s="257" t="str">
        <f>入力フォーム!Z79</f>
        <v/>
      </c>
      <c r="I76" s="257"/>
      <c r="J76" s="257"/>
      <c r="K76" s="258" t="str">
        <f>入力フォーム!AA79</f>
        <v/>
      </c>
      <c r="L76" s="256"/>
      <c r="M76" s="258" t="str">
        <f>入力フォーム!AB79</f>
        <v/>
      </c>
      <c r="N76" s="256"/>
      <c r="O76" s="258" t="str">
        <f>入力フォーム!AC79</f>
        <v/>
      </c>
      <c r="P76" s="256"/>
      <c r="Q76" s="259" t="str">
        <f t="shared" si="1"/>
        <v/>
      </c>
      <c r="R76" s="259"/>
      <c r="S76" s="257" t="str">
        <f>入力フォーム!AE79</f>
        <v/>
      </c>
      <c r="T76" s="257"/>
      <c r="U76" s="260" t="str">
        <f>入力フォーム!AF79</f>
        <v/>
      </c>
      <c r="V76" s="261"/>
    </row>
    <row r="77" spans="1:22" ht="18" customHeight="1" x14ac:dyDescent="0.15">
      <c r="A77" s="40">
        <v>37</v>
      </c>
      <c r="B77" s="53" t="str">
        <f>入力フォーム!V80</f>
        <v/>
      </c>
      <c r="C77" s="255" t="str">
        <f>入力フォーム!X80</f>
        <v/>
      </c>
      <c r="D77" s="256"/>
      <c r="E77" s="257" t="str">
        <f>入力フォーム!Y80</f>
        <v/>
      </c>
      <c r="F77" s="257"/>
      <c r="G77" s="257"/>
      <c r="H77" s="257" t="str">
        <f>入力フォーム!Z80</f>
        <v/>
      </c>
      <c r="I77" s="257"/>
      <c r="J77" s="257"/>
      <c r="K77" s="258" t="str">
        <f>入力フォーム!AA80</f>
        <v/>
      </c>
      <c r="L77" s="256"/>
      <c r="M77" s="258" t="str">
        <f>入力フォーム!AB80</f>
        <v/>
      </c>
      <c r="N77" s="256"/>
      <c r="O77" s="258" t="str">
        <f>入力フォーム!AC80</f>
        <v/>
      </c>
      <c r="P77" s="256"/>
      <c r="Q77" s="259" t="str">
        <f t="shared" si="1"/>
        <v/>
      </c>
      <c r="R77" s="259"/>
      <c r="S77" s="257" t="str">
        <f>入力フォーム!AE80</f>
        <v/>
      </c>
      <c r="T77" s="257"/>
      <c r="U77" s="260" t="str">
        <f>入力フォーム!AF80</f>
        <v/>
      </c>
      <c r="V77" s="261"/>
    </row>
    <row r="78" spans="1:22" ht="18" customHeight="1" x14ac:dyDescent="0.15">
      <c r="A78" s="40">
        <v>38</v>
      </c>
      <c r="B78" s="53" t="str">
        <f>入力フォーム!V81</f>
        <v/>
      </c>
      <c r="C78" s="255" t="str">
        <f>入力フォーム!X81</f>
        <v/>
      </c>
      <c r="D78" s="256"/>
      <c r="E78" s="257" t="str">
        <f>入力フォーム!Y81</f>
        <v/>
      </c>
      <c r="F78" s="257"/>
      <c r="G78" s="257"/>
      <c r="H78" s="257" t="str">
        <f>入力フォーム!Z81</f>
        <v/>
      </c>
      <c r="I78" s="257"/>
      <c r="J78" s="257"/>
      <c r="K78" s="258" t="str">
        <f>入力フォーム!AA81</f>
        <v/>
      </c>
      <c r="L78" s="256"/>
      <c r="M78" s="258" t="str">
        <f>入力フォーム!AB81</f>
        <v/>
      </c>
      <c r="N78" s="256"/>
      <c r="O78" s="258" t="str">
        <f>入力フォーム!AC81</f>
        <v/>
      </c>
      <c r="P78" s="256"/>
      <c r="Q78" s="259" t="str">
        <f t="shared" si="1"/>
        <v/>
      </c>
      <c r="R78" s="259"/>
      <c r="S78" s="257" t="str">
        <f>入力フォーム!AE81</f>
        <v/>
      </c>
      <c r="T78" s="257"/>
      <c r="U78" s="260" t="str">
        <f>入力フォーム!AF81</f>
        <v/>
      </c>
      <c r="V78" s="261"/>
    </row>
    <row r="79" spans="1:22" ht="18" customHeight="1" x14ac:dyDescent="0.15">
      <c r="A79" s="40">
        <v>39</v>
      </c>
      <c r="B79" s="53" t="str">
        <f>入力フォーム!V82</f>
        <v/>
      </c>
      <c r="C79" s="255" t="str">
        <f>入力フォーム!X82</f>
        <v/>
      </c>
      <c r="D79" s="256"/>
      <c r="E79" s="257" t="str">
        <f>入力フォーム!Y82</f>
        <v/>
      </c>
      <c r="F79" s="257"/>
      <c r="G79" s="257"/>
      <c r="H79" s="257" t="str">
        <f>入力フォーム!Z82</f>
        <v/>
      </c>
      <c r="I79" s="257"/>
      <c r="J79" s="257"/>
      <c r="K79" s="258" t="str">
        <f>入力フォーム!AA82</f>
        <v/>
      </c>
      <c r="L79" s="256"/>
      <c r="M79" s="258" t="str">
        <f>入力フォーム!AB82</f>
        <v/>
      </c>
      <c r="N79" s="256"/>
      <c r="O79" s="258" t="str">
        <f>入力フォーム!AC82</f>
        <v/>
      </c>
      <c r="P79" s="256"/>
      <c r="Q79" s="259" t="str">
        <f t="shared" si="1"/>
        <v/>
      </c>
      <c r="R79" s="259"/>
      <c r="S79" s="257" t="str">
        <f>入力フォーム!AE82</f>
        <v/>
      </c>
      <c r="T79" s="257"/>
      <c r="U79" s="260" t="str">
        <f>入力フォーム!AF82</f>
        <v/>
      </c>
      <c r="V79" s="261"/>
    </row>
    <row r="80" spans="1:22" ht="18" customHeight="1" x14ac:dyDescent="0.15">
      <c r="A80" s="40">
        <v>40</v>
      </c>
      <c r="B80" s="53" t="str">
        <f>入力フォーム!V83</f>
        <v/>
      </c>
      <c r="C80" s="255" t="str">
        <f>入力フォーム!X83</f>
        <v/>
      </c>
      <c r="D80" s="256"/>
      <c r="E80" s="257" t="str">
        <f>入力フォーム!Y83</f>
        <v/>
      </c>
      <c r="F80" s="257"/>
      <c r="G80" s="257"/>
      <c r="H80" s="257" t="str">
        <f>入力フォーム!Z83</f>
        <v/>
      </c>
      <c r="I80" s="257"/>
      <c r="J80" s="257"/>
      <c r="K80" s="258" t="str">
        <f>入力フォーム!AA83</f>
        <v/>
      </c>
      <c r="L80" s="256"/>
      <c r="M80" s="258" t="str">
        <f>入力フォーム!AB83</f>
        <v/>
      </c>
      <c r="N80" s="256"/>
      <c r="O80" s="258" t="str">
        <f>入力フォーム!AC83</f>
        <v/>
      </c>
      <c r="P80" s="256"/>
      <c r="Q80" s="259" t="str">
        <f t="shared" si="1"/>
        <v/>
      </c>
      <c r="R80" s="259"/>
      <c r="S80" s="257" t="str">
        <f>入力フォーム!AE83</f>
        <v/>
      </c>
      <c r="T80" s="257"/>
      <c r="U80" s="260" t="str">
        <f>入力フォーム!AF83</f>
        <v/>
      </c>
      <c r="V80" s="261"/>
    </row>
    <row r="81" spans="1:22" ht="18" customHeight="1" x14ac:dyDescent="0.15">
      <c r="A81" s="40">
        <v>41</v>
      </c>
      <c r="B81" s="53" t="str">
        <f>入力フォーム!V84</f>
        <v/>
      </c>
      <c r="C81" s="255" t="str">
        <f>入力フォーム!X84</f>
        <v/>
      </c>
      <c r="D81" s="256"/>
      <c r="E81" s="265" t="str">
        <f>入力フォーム!Y84</f>
        <v/>
      </c>
      <c r="F81" s="265"/>
      <c r="G81" s="265"/>
      <c r="H81" s="265" t="str">
        <f>入力フォーム!Z84</f>
        <v/>
      </c>
      <c r="I81" s="265"/>
      <c r="J81" s="265"/>
      <c r="K81" s="266" t="str">
        <f>入力フォーム!AA84</f>
        <v/>
      </c>
      <c r="L81" s="267"/>
      <c r="M81" s="266" t="str">
        <f>入力フォーム!AB84</f>
        <v/>
      </c>
      <c r="N81" s="267"/>
      <c r="O81" s="266" t="str">
        <f>入力フォーム!AC84</f>
        <v/>
      </c>
      <c r="P81" s="267"/>
      <c r="Q81" s="259" t="str">
        <f t="shared" si="1"/>
        <v/>
      </c>
      <c r="R81" s="259"/>
      <c r="S81" s="265" t="str">
        <f>入力フォーム!AE84</f>
        <v/>
      </c>
      <c r="T81" s="265"/>
      <c r="U81" s="268" t="str">
        <f>入力フォーム!AF84</f>
        <v/>
      </c>
      <c r="V81" s="269"/>
    </row>
    <row r="82" spans="1:22" ht="18" customHeight="1" x14ac:dyDescent="0.15">
      <c r="A82" s="40">
        <v>42</v>
      </c>
      <c r="B82" s="53" t="str">
        <f>入力フォーム!V85</f>
        <v/>
      </c>
      <c r="C82" s="255" t="str">
        <f>入力フォーム!X85</f>
        <v/>
      </c>
      <c r="D82" s="256"/>
      <c r="E82" s="257" t="str">
        <f>入力フォーム!Y85</f>
        <v/>
      </c>
      <c r="F82" s="257"/>
      <c r="G82" s="257"/>
      <c r="H82" s="257" t="str">
        <f>入力フォーム!Z85</f>
        <v/>
      </c>
      <c r="I82" s="257"/>
      <c r="J82" s="257"/>
      <c r="K82" s="258" t="str">
        <f>入力フォーム!AA85</f>
        <v/>
      </c>
      <c r="L82" s="256"/>
      <c r="M82" s="258" t="str">
        <f>入力フォーム!AB85</f>
        <v/>
      </c>
      <c r="N82" s="256"/>
      <c r="O82" s="258" t="str">
        <f>入力フォーム!AC85</f>
        <v/>
      </c>
      <c r="P82" s="256"/>
      <c r="Q82" s="259" t="str">
        <f t="shared" si="1"/>
        <v/>
      </c>
      <c r="R82" s="259"/>
      <c r="S82" s="257" t="str">
        <f>入力フォーム!AE85</f>
        <v/>
      </c>
      <c r="T82" s="257"/>
      <c r="U82" s="260" t="str">
        <f>入力フォーム!AF85</f>
        <v/>
      </c>
      <c r="V82" s="261"/>
    </row>
    <row r="83" spans="1:22" ht="18" customHeight="1" x14ac:dyDescent="0.15">
      <c r="A83" s="40">
        <v>43</v>
      </c>
      <c r="B83" s="53" t="str">
        <f>入力フォーム!V86</f>
        <v/>
      </c>
      <c r="C83" s="255" t="str">
        <f>入力フォーム!X86</f>
        <v/>
      </c>
      <c r="D83" s="256"/>
      <c r="E83" s="257" t="str">
        <f>入力フォーム!Y86</f>
        <v/>
      </c>
      <c r="F83" s="257"/>
      <c r="G83" s="257"/>
      <c r="H83" s="257" t="str">
        <f>入力フォーム!Z86</f>
        <v/>
      </c>
      <c r="I83" s="257"/>
      <c r="J83" s="257"/>
      <c r="K83" s="258" t="str">
        <f>入力フォーム!AA86</f>
        <v/>
      </c>
      <c r="L83" s="256"/>
      <c r="M83" s="258" t="str">
        <f>入力フォーム!AB86</f>
        <v/>
      </c>
      <c r="N83" s="256"/>
      <c r="O83" s="258" t="str">
        <f>入力フォーム!AC86</f>
        <v/>
      </c>
      <c r="P83" s="256"/>
      <c r="Q83" s="259" t="str">
        <f t="shared" si="1"/>
        <v/>
      </c>
      <c r="R83" s="259"/>
      <c r="S83" s="257" t="str">
        <f>入力フォーム!AE86</f>
        <v/>
      </c>
      <c r="T83" s="257"/>
      <c r="U83" s="260" t="str">
        <f>入力フォーム!AF86</f>
        <v/>
      </c>
      <c r="V83" s="261"/>
    </row>
    <row r="84" spans="1:22" ht="18" customHeight="1" x14ac:dyDescent="0.15">
      <c r="A84" s="40">
        <v>44</v>
      </c>
      <c r="B84" s="53" t="str">
        <f>入力フォーム!V87</f>
        <v/>
      </c>
      <c r="C84" s="255" t="str">
        <f>入力フォーム!X87</f>
        <v/>
      </c>
      <c r="D84" s="256"/>
      <c r="E84" s="257" t="str">
        <f>入力フォーム!Y87</f>
        <v/>
      </c>
      <c r="F84" s="257"/>
      <c r="G84" s="257"/>
      <c r="H84" s="257" t="str">
        <f>入力フォーム!Z87</f>
        <v/>
      </c>
      <c r="I84" s="257"/>
      <c r="J84" s="257"/>
      <c r="K84" s="258" t="str">
        <f>入力フォーム!AA87</f>
        <v/>
      </c>
      <c r="L84" s="256"/>
      <c r="M84" s="258" t="str">
        <f>入力フォーム!AB87</f>
        <v/>
      </c>
      <c r="N84" s="256"/>
      <c r="O84" s="258" t="str">
        <f>入力フォーム!AC87</f>
        <v/>
      </c>
      <c r="P84" s="256"/>
      <c r="Q84" s="259" t="str">
        <f t="shared" si="1"/>
        <v/>
      </c>
      <c r="R84" s="259"/>
      <c r="S84" s="257" t="str">
        <f>入力フォーム!AE87</f>
        <v/>
      </c>
      <c r="T84" s="257"/>
      <c r="U84" s="260" t="str">
        <f>入力フォーム!AF87</f>
        <v/>
      </c>
      <c r="V84" s="261"/>
    </row>
    <row r="85" spans="1:22" ht="18" customHeight="1" x14ac:dyDescent="0.15">
      <c r="A85" s="40">
        <v>45</v>
      </c>
      <c r="B85" s="53" t="str">
        <f>入力フォーム!V88</f>
        <v/>
      </c>
      <c r="C85" s="255" t="str">
        <f>入力フォーム!X88</f>
        <v/>
      </c>
      <c r="D85" s="256"/>
      <c r="E85" s="257" t="str">
        <f>入力フォーム!Y88</f>
        <v/>
      </c>
      <c r="F85" s="257"/>
      <c r="G85" s="257"/>
      <c r="H85" s="257" t="str">
        <f>入力フォーム!Z88</f>
        <v/>
      </c>
      <c r="I85" s="257"/>
      <c r="J85" s="257"/>
      <c r="K85" s="258" t="str">
        <f>入力フォーム!AA88</f>
        <v/>
      </c>
      <c r="L85" s="256"/>
      <c r="M85" s="258" t="str">
        <f>入力フォーム!AB88</f>
        <v/>
      </c>
      <c r="N85" s="256"/>
      <c r="O85" s="258" t="str">
        <f>入力フォーム!AC88</f>
        <v/>
      </c>
      <c r="P85" s="256"/>
      <c r="Q85" s="259" t="str">
        <f t="shared" si="1"/>
        <v/>
      </c>
      <c r="R85" s="259"/>
      <c r="S85" s="257" t="str">
        <f>入力フォーム!AE88</f>
        <v/>
      </c>
      <c r="T85" s="257"/>
      <c r="U85" s="260" t="str">
        <f>入力フォーム!AF88</f>
        <v/>
      </c>
      <c r="V85" s="261"/>
    </row>
    <row r="86" spans="1:22" ht="18" customHeight="1" x14ac:dyDescent="0.15">
      <c r="A86" s="40">
        <v>46</v>
      </c>
      <c r="B86" s="53" t="str">
        <f>入力フォーム!V89</f>
        <v/>
      </c>
      <c r="C86" s="255" t="str">
        <f>入力フォーム!X89</f>
        <v/>
      </c>
      <c r="D86" s="256"/>
      <c r="E86" s="257" t="str">
        <f>入力フォーム!Y89</f>
        <v/>
      </c>
      <c r="F86" s="257"/>
      <c r="G86" s="257"/>
      <c r="H86" s="257" t="str">
        <f>入力フォーム!Z89</f>
        <v/>
      </c>
      <c r="I86" s="257"/>
      <c r="J86" s="257"/>
      <c r="K86" s="258" t="str">
        <f>入力フォーム!AA89</f>
        <v/>
      </c>
      <c r="L86" s="256"/>
      <c r="M86" s="258" t="str">
        <f>入力フォーム!AB89</f>
        <v/>
      </c>
      <c r="N86" s="256"/>
      <c r="O86" s="258" t="str">
        <f>入力フォーム!AC89</f>
        <v/>
      </c>
      <c r="P86" s="256"/>
      <c r="Q86" s="259" t="str">
        <f t="shared" si="1"/>
        <v/>
      </c>
      <c r="R86" s="259"/>
      <c r="S86" s="257" t="str">
        <f>入力フォーム!AE89</f>
        <v/>
      </c>
      <c r="T86" s="257"/>
      <c r="U86" s="260" t="str">
        <f>入力フォーム!AF89</f>
        <v/>
      </c>
      <c r="V86" s="261"/>
    </row>
    <row r="87" spans="1:22" ht="18" customHeight="1" x14ac:dyDescent="0.15">
      <c r="A87" s="40">
        <v>47</v>
      </c>
      <c r="B87" s="53" t="str">
        <f>入力フォーム!V90</f>
        <v/>
      </c>
      <c r="C87" s="255" t="str">
        <f>入力フォーム!X90</f>
        <v/>
      </c>
      <c r="D87" s="256"/>
      <c r="E87" s="257" t="str">
        <f>入力フォーム!Y90</f>
        <v/>
      </c>
      <c r="F87" s="257"/>
      <c r="G87" s="257"/>
      <c r="H87" s="257" t="str">
        <f>入力フォーム!Z90</f>
        <v/>
      </c>
      <c r="I87" s="257"/>
      <c r="J87" s="257"/>
      <c r="K87" s="258" t="str">
        <f>入力フォーム!AA90</f>
        <v/>
      </c>
      <c r="L87" s="256"/>
      <c r="M87" s="258" t="str">
        <f>入力フォーム!AB90</f>
        <v/>
      </c>
      <c r="N87" s="256"/>
      <c r="O87" s="258" t="str">
        <f>入力フォーム!AC90</f>
        <v/>
      </c>
      <c r="P87" s="256"/>
      <c r="Q87" s="259" t="str">
        <f t="shared" si="1"/>
        <v/>
      </c>
      <c r="R87" s="259"/>
      <c r="S87" s="257" t="str">
        <f>入力フォーム!AE90</f>
        <v/>
      </c>
      <c r="T87" s="257"/>
      <c r="U87" s="260" t="str">
        <f>入力フォーム!AF90</f>
        <v/>
      </c>
      <c r="V87" s="261"/>
    </row>
    <row r="88" spans="1:22" ht="18" customHeight="1" x14ac:dyDescent="0.15">
      <c r="A88" s="40">
        <v>48</v>
      </c>
      <c r="B88" s="53" t="str">
        <f>入力フォーム!V91</f>
        <v/>
      </c>
      <c r="C88" s="255" t="str">
        <f>入力フォーム!X91</f>
        <v/>
      </c>
      <c r="D88" s="256"/>
      <c r="E88" s="257" t="str">
        <f>入力フォーム!Y91</f>
        <v/>
      </c>
      <c r="F88" s="257"/>
      <c r="G88" s="257"/>
      <c r="H88" s="257" t="str">
        <f>入力フォーム!Z91</f>
        <v/>
      </c>
      <c r="I88" s="257"/>
      <c r="J88" s="257"/>
      <c r="K88" s="258" t="str">
        <f>入力フォーム!AA91</f>
        <v/>
      </c>
      <c r="L88" s="256"/>
      <c r="M88" s="258" t="str">
        <f>入力フォーム!AB91</f>
        <v/>
      </c>
      <c r="N88" s="256"/>
      <c r="O88" s="258" t="str">
        <f>入力フォーム!AC91</f>
        <v/>
      </c>
      <c r="P88" s="256"/>
      <c r="Q88" s="259" t="str">
        <f t="shared" si="1"/>
        <v/>
      </c>
      <c r="R88" s="259"/>
      <c r="S88" s="257" t="str">
        <f>入力フォーム!AE91</f>
        <v/>
      </c>
      <c r="T88" s="257"/>
      <c r="U88" s="260" t="str">
        <f>入力フォーム!AF91</f>
        <v/>
      </c>
      <c r="V88" s="261"/>
    </row>
    <row r="89" spans="1:22" ht="18" customHeight="1" x14ac:dyDescent="0.15">
      <c r="A89" s="40">
        <v>49</v>
      </c>
      <c r="B89" s="53" t="str">
        <f>入力フォーム!V92</f>
        <v/>
      </c>
      <c r="C89" s="255" t="str">
        <f>入力フォーム!X92</f>
        <v/>
      </c>
      <c r="D89" s="256"/>
      <c r="E89" s="257" t="str">
        <f>入力フォーム!Y92</f>
        <v/>
      </c>
      <c r="F89" s="257"/>
      <c r="G89" s="257"/>
      <c r="H89" s="257" t="str">
        <f>入力フォーム!Z92</f>
        <v/>
      </c>
      <c r="I89" s="257"/>
      <c r="J89" s="257"/>
      <c r="K89" s="258" t="str">
        <f>入力フォーム!AA92</f>
        <v/>
      </c>
      <c r="L89" s="256"/>
      <c r="M89" s="258" t="str">
        <f>入力フォーム!AB92</f>
        <v/>
      </c>
      <c r="N89" s="256"/>
      <c r="O89" s="258" t="str">
        <f>入力フォーム!AC92</f>
        <v/>
      </c>
      <c r="P89" s="256"/>
      <c r="Q89" s="259" t="str">
        <f t="shared" si="1"/>
        <v/>
      </c>
      <c r="R89" s="259"/>
      <c r="S89" s="257" t="str">
        <f>入力フォーム!AE92</f>
        <v/>
      </c>
      <c r="T89" s="257"/>
      <c r="U89" s="260" t="str">
        <f>入力フォーム!AF92</f>
        <v/>
      </c>
      <c r="V89" s="261"/>
    </row>
    <row r="90" spans="1:22" ht="18" customHeight="1" x14ac:dyDescent="0.15">
      <c r="A90" s="40">
        <v>50</v>
      </c>
      <c r="B90" s="53" t="str">
        <f>入力フォーム!V93</f>
        <v/>
      </c>
      <c r="C90" s="255" t="str">
        <f>入力フォーム!X93</f>
        <v/>
      </c>
      <c r="D90" s="256"/>
      <c r="E90" s="257" t="str">
        <f>入力フォーム!Y93</f>
        <v/>
      </c>
      <c r="F90" s="257"/>
      <c r="G90" s="257"/>
      <c r="H90" s="257" t="str">
        <f>入力フォーム!Z93</f>
        <v/>
      </c>
      <c r="I90" s="257"/>
      <c r="J90" s="257"/>
      <c r="K90" s="258" t="str">
        <f>入力フォーム!AA93</f>
        <v/>
      </c>
      <c r="L90" s="256"/>
      <c r="M90" s="258" t="str">
        <f>入力フォーム!AB93</f>
        <v/>
      </c>
      <c r="N90" s="256"/>
      <c r="O90" s="258" t="str">
        <f>入力フォーム!AC93</f>
        <v/>
      </c>
      <c r="P90" s="256"/>
      <c r="Q90" s="259" t="str">
        <f t="shared" si="1"/>
        <v/>
      </c>
      <c r="R90" s="259"/>
      <c r="S90" s="257" t="str">
        <f>入力フォーム!AE93</f>
        <v/>
      </c>
      <c r="T90" s="257"/>
      <c r="U90" s="260" t="str">
        <f>入力フォーム!AF93</f>
        <v/>
      </c>
      <c r="V90" s="261"/>
    </row>
    <row r="91" spans="1:22" ht="18" customHeight="1" x14ac:dyDescent="0.15">
      <c r="A91" s="40">
        <v>51</v>
      </c>
      <c r="B91" s="53" t="str">
        <f>入力フォーム!V94</f>
        <v/>
      </c>
      <c r="C91" s="255" t="str">
        <f>入力フォーム!X94</f>
        <v/>
      </c>
      <c r="D91" s="256"/>
      <c r="E91" s="257" t="str">
        <f>入力フォーム!Y94</f>
        <v/>
      </c>
      <c r="F91" s="257"/>
      <c r="G91" s="257"/>
      <c r="H91" s="257" t="str">
        <f>入力フォーム!Z94</f>
        <v/>
      </c>
      <c r="I91" s="257"/>
      <c r="J91" s="257"/>
      <c r="K91" s="258" t="str">
        <f>入力フォーム!AA94</f>
        <v/>
      </c>
      <c r="L91" s="256"/>
      <c r="M91" s="258" t="str">
        <f>入力フォーム!AB94</f>
        <v/>
      </c>
      <c r="N91" s="256"/>
      <c r="O91" s="258" t="str">
        <f>入力フォーム!AC94</f>
        <v/>
      </c>
      <c r="P91" s="256"/>
      <c r="Q91" s="259" t="str">
        <f t="shared" si="1"/>
        <v/>
      </c>
      <c r="R91" s="259"/>
      <c r="S91" s="257" t="str">
        <f>入力フォーム!AE94</f>
        <v/>
      </c>
      <c r="T91" s="257"/>
      <c r="U91" s="260" t="str">
        <f>入力フォーム!AF94</f>
        <v/>
      </c>
      <c r="V91" s="261"/>
    </row>
    <row r="92" spans="1:22" ht="18" customHeight="1" x14ac:dyDescent="0.15">
      <c r="A92" s="40">
        <v>52</v>
      </c>
      <c r="B92" s="53" t="str">
        <f>入力フォーム!V95</f>
        <v/>
      </c>
      <c r="C92" s="255" t="str">
        <f>入力フォーム!X95</f>
        <v/>
      </c>
      <c r="D92" s="256"/>
      <c r="E92" s="257" t="str">
        <f>入力フォーム!Y95</f>
        <v/>
      </c>
      <c r="F92" s="257"/>
      <c r="G92" s="257"/>
      <c r="H92" s="257" t="str">
        <f>入力フォーム!Z95</f>
        <v/>
      </c>
      <c r="I92" s="257"/>
      <c r="J92" s="257"/>
      <c r="K92" s="258" t="str">
        <f>入力フォーム!AA95</f>
        <v/>
      </c>
      <c r="L92" s="256"/>
      <c r="M92" s="258" t="str">
        <f>入力フォーム!AB95</f>
        <v/>
      </c>
      <c r="N92" s="256"/>
      <c r="O92" s="258" t="str">
        <f>入力フォーム!AC95</f>
        <v/>
      </c>
      <c r="P92" s="256"/>
      <c r="Q92" s="259" t="str">
        <f t="shared" si="1"/>
        <v/>
      </c>
      <c r="R92" s="259"/>
      <c r="S92" s="257" t="str">
        <f>入力フォーム!AE95</f>
        <v/>
      </c>
      <c r="T92" s="257"/>
      <c r="U92" s="260" t="str">
        <f>入力フォーム!AF95</f>
        <v/>
      </c>
      <c r="V92" s="261"/>
    </row>
    <row r="93" spans="1:22" ht="18" customHeight="1" x14ac:dyDescent="0.15">
      <c r="A93" s="40">
        <v>53</v>
      </c>
      <c r="B93" s="53" t="str">
        <f>入力フォーム!V96</f>
        <v/>
      </c>
      <c r="C93" s="255" t="str">
        <f>入力フォーム!X96</f>
        <v/>
      </c>
      <c r="D93" s="256"/>
      <c r="E93" s="257" t="str">
        <f>入力フォーム!Y96</f>
        <v/>
      </c>
      <c r="F93" s="257"/>
      <c r="G93" s="257"/>
      <c r="H93" s="257" t="str">
        <f>入力フォーム!Z96</f>
        <v/>
      </c>
      <c r="I93" s="257"/>
      <c r="J93" s="257"/>
      <c r="K93" s="258" t="str">
        <f>入力フォーム!AA96</f>
        <v/>
      </c>
      <c r="L93" s="256"/>
      <c r="M93" s="258" t="str">
        <f>入力フォーム!AB96</f>
        <v/>
      </c>
      <c r="N93" s="256"/>
      <c r="O93" s="258" t="str">
        <f>入力フォーム!AC96</f>
        <v/>
      </c>
      <c r="P93" s="256"/>
      <c r="Q93" s="259" t="str">
        <f t="shared" si="1"/>
        <v/>
      </c>
      <c r="R93" s="259"/>
      <c r="S93" s="257" t="str">
        <f>入力フォーム!AE96</f>
        <v/>
      </c>
      <c r="T93" s="257"/>
      <c r="U93" s="260" t="str">
        <f>入力フォーム!AF96</f>
        <v/>
      </c>
      <c r="V93" s="261"/>
    </row>
    <row r="94" spans="1:22" ht="18" customHeight="1" x14ac:dyDescent="0.15">
      <c r="A94" s="40">
        <v>54</v>
      </c>
      <c r="B94" s="53" t="str">
        <f>入力フォーム!V97</f>
        <v/>
      </c>
      <c r="C94" s="255" t="str">
        <f>入力フォーム!X97</f>
        <v/>
      </c>
      <c r="D94" s="256"/>
      <c r="E94" s="257" t="str">
        <f>入力フォーム!Y97</f>
        <v/>
      </c>
      <c r="F94" s="257"/>
      <c r="G94" s="257"/>
      <c r="H94" s="257" t="str">
        <f>入力フォーム!Z97</f>
        <v/>
      </c>
      <c r="I94" s="257"/>
      <c r="J94" s="257"/>
      <c r="K94" s="258" t="str">
        <f>入力フォーム!AA97</f>
        <v/>
      </c>
      <c r="L94" s="256"/>
      <c r="M94" s="258" t="str">
        <f>入力フォーム!AB97</f>
        <v/>
      </c>
      <c r="N94" s="256"/>
      <c r="O94" s="258" t="str">
        <f>入力フォーム!AC97</f>
        <v/>
      </c>
      <c r="P94" s="256"/>
      <c r="Q94" s="259" t="str">
        <f t="shared" si="1"/>
        <v/>
      </c>
      <c r="R94" s="259"/>
      <c r="S94" s="257" t="str">
        <f>入力フォーム!AE97</f>
        <v/>
      </c>
      <c r="T94" s="257"/>
      <c r="U94" s="260" t="str">
        <f>入力フォーム!AF97</f>
        <v/>
      </c>
      <c r="V94" s="261"/>
    </row>
    <row r="95" spans="1:22" ht="18" customHeight="1" x14ac:dyDescent="0.15">
      <c r="A95" s="40">
        <v>55</v>
      </c>
      <c r="B95" s="53" t="str">
        <f>入力フォーム!V98</f>
        <v/>
      </c>
      <c r="C95" s="255" t="str">
        <f>入力フォーム!X98</f>
        <v/>
      </c>
      <c r="D95" s="256"/>
      <c r="E95" s="257" t="str">
        <f>入力フォーム!Y98</f>
        <v/>
      </c>
      <c r="F95" s="257"/>
      <c r="G95" s="257"/>
      <c r="H95" s="257" t="str">
        <f>入力フォーム!Z98</f>
        <v/>
      </c>
      <c r="I95" s="257"/>
      <c r="J95" s="257"/>
      <c r="K95" s="258" t="str">
        <f>入力フォーム!AA98</f>
        <v/>
      </c>
      <c r="L95" s="256"/>
      <c r="M95" s="258" t="str">
        <f>入力フォーム!AB98</f>
        <v/>
      </c>
      <c r="N95" s="256"/>
      <c r="O95" s="258" t="str">
        <f>入力フォーム!AC98</f>
        <v/>
      </c>
      <c r="P95" s="256"/>
      <c r="Q95" s="259" t="str">
        <f t="shared" si="1"/>
        <v/>
      </c>
      <c r="R95" s="259"/>
      <c r="S95" s="257" t="str">
        <f>入力フォーム!AE98</f>
        <v/>
      </c>
      <c r="T95" s="257"/>
      <c r="U95" s="260" t="str">
        <f>入力フォーム!AF98</f>
        <v/>
      </c>
      <c r="V95" s="261"/>
    </row>
    <row r="96" spans="1:22" ht="18" customHeight="1" x14ac:dyDescent="0.15">
      <c r="A96" s="40">
        <v>56</v>
      </c>
      <c r="B96" s="53" t="str">
        <f>入力フォーム!V99</f>
        <v/>
      </c>
      <c r="C96" s="255" t="str">
        <f>入力フォーム!X99</f>
        <v/>
      </c>
      <c r="D96" s="256"/>
      <c r="E96" s="257" t="str">
        <f>入力フォーム!Y99</f>
        <v/>
      </c>
      <c r="F96" s="257"/>
      <c r="G96" s="257"/>
      <c r="H96" s="257" t="str">
        <f>入力フォーム!Z99</f>
        <v/>
      </c>
      <c r="I96" s="257"/>
      <c r="J96" s="257"/>
      <c r="K96" s="258" t="str">
        <f>入力フォーム!AA99</f>
        <v/>
      </c>
      <c r="L96" s="256"/>
      <c r="M96" s="258" t="str">
        <f>入力フォーム!AB99</f>
        <v/>
      </c>
      <c r="N96" s="256"/>
      <c r="O96" s="258" t="str">
        <f>入力フォーム!AC99</f>
        <v/>
      </c>
      <c r="P96" s="256"/>
      <c r="Q96" s="259" t="str">
        <f t="shared" si="1"/>
        <v/>
      </c>
      <c r="R96" s="259"/>
      <c r="S96" s="257" t="str">
        <f>入力フォーム!AE99</f>
        <v/>
      </c>
      <c r="T96" s="257"/>
      <c r="U96" s="260" t="str">
        <f>入力フォーム!AF99</f>
        <v/>
      </c>
      <c r="V96" s="261"/>
    </row>
    <row r="97" spans="1:22" ht="18" customHeight="1" x14ac:dyDescent="0.15">
      <c r="A97" s="40">
        <v>57</v>
      </c>
      <c r="B97" s="53" t="str">
        <f>入力フォーム!V100</f>
        <v/>
      </c>
      <c r="C97" s="255" t="str">
        <f>入力フォーム!X100</f>
        <v/>
      </c>
      <c r="D97" s="256"/>
      <c r="E97" s="257" t="str">
        <f>入力フォーム!Y100</f>
        <v/>
      </c>
      <c r="F97" s="257"/>
      <c r="G97" s="257"/>
      <c r="H97" s="257" t="str">
        <f>入力フォーム!Z100</f>
        <v/>
      </c>
      <c r="I97" s="257"/>
      <c r="J97" s="257"/>
      <c r="K97" s="258" t="str">
        <f>入力フォーム!AA100</f>
        <v/>
      </c>
      <c r="L97" s="256"/>
      <c r="M97" s="258" t="str">
        <f>入力フォーム!AB100</f>
        <v/>
      </c>
      <c r="N97" s="256"/>
      <c r="O97" s="258" t="str">
        <f>入力フォーム!AC100</f>
        <v/>
      </c>
      <c r="P97" s="256"/>
      <c r="Q97" s="259" t="str">
        <f t="shared" si="1"/>
        <v/>
      </c>
      <c r="R97" s="259"/>
      <c r="S97" s="257" t="str">
        <f>入力フォーム!AE100</f>
        <v/>
      </c>
      <c r="T97" s="257"/>
      <c r="U97" s="260" t="str">
        <f>入力フォーム!AF100</f>
        <v/>
      </c>
      <c r="V97" s="261"/>
    </row>
    <row r="98" spans="1:22" ht="18" customHeight="1" x14ac:dyDescent="0.15">
      <c r="A98" s="40">
        <v>58</v>
      </c>
      <c r="B98" s="53" t="str">
        <f>入力フォーム!V101</f>
        <v/>
      </c>
      <c r="C98" s="255" t="str">
        <f>入力フォーム!X101</f>
        <v/>
      </c>
      <c r="D98" s="256"/>
      <c r="E98" s="257" t="str">
        <f>入力フォーム!Y101</f>
        <v/>
      </c>
      <c r="F98" s="257"/>
      <c r="G98" s="257"/>
      <c r="H98" s="257" t="str">
        <f>入力フォーム!Z101</f>
        <v/>
      </c>
      <c r="I98" s="257"/>
      <c r="J98" s="257"/>
      <c r="K98" s="258" t="str">
        <f>入力フォーム!AA101</f>
        <v/>
      </c>
      <c r="L98" s="256"/>
      <c r="M98" s="258" t="str">
        <f>入力フォーム!AB101</f>
        <v/>
      </c>
      <c r="N98" s="256"/>
      <c r="O98" s="258" t="str">
        <f>入力フォーム!AC101</f>
        <v/>
      </c>
      <c r="P98" s="256"/>
      <c r="Q98" s="259" t="str">
        <f t="shared" si="1"/>
        <v/>
      </c>
      <c r="R98" s="259"/>
      <c r="S98" s="257" t="str">
        <f>入力フォーム!AE101</f>
        <v/>
      </c>
      <c r="T98" s="257"/>
      <c r="U98" s="260" t="str">
        <f>入力フォーム!AF101</f>
        <v/>
      </c>
      <c r="V98" s="261"/>
    </row>
    <row r="99" spans="1:22" ht="18" customHeight="1" x14ac:dyDescent="0.15">
      <c r="A99" s="40">
        <v>59</v>
      </c>
      <c r="B99" s="53" t="str">
        <f>入力フォーム!V102</f>
        <v/>
      </c>
      <c r="C99" s="255" t="str">
        <f>入力フォーム!X102</f>
        <v/>
      </c>
      <c r="D99" s="256"/>
      <c r="E99" s="257" t="str">
        <f>入力フォーム!Y102</f>
        <v/>
      </c>
      <c r="F99" s="257"/>
      <c r="G99" s="257"/>
      <c r="H99" s="257" t="str">
        <f>入力フォーム!Z102</f>
        <v/>
      </c>
      <c r="I99" s="257"/>
      <c r="J99" s="257"/>
      <c r="K99" s="258" t="str">
        <f>入力フォーム!AA102</f>
        <v/>
      </c>
      <c r="L99" s="256"/>
      <c r="M99" s="258" t="str">
        <f>入力フォーム!AB102</f>
        <v/>
      </c>
      <c r="N99" s="256"/>
      <c r="O99" s="258" t="str">
        <f>入力フォーム!AC102</f>
        <v/>
      </c>
      <c r="P99" s="256"/>
      <c r="Q99" s="259" t="str">
        <f t="shared" si="1"/>
        <v/>
      </c>
      <c r="R99" s="259"/>
      <c r="S99" s="257" t="str">
        <f>入力フォーム!AE102</f>
        <v/>
      </c>
      <c r="T99" s="257"/>
      <c r="U99" s="260" t="str">
        <f>入力フォーム!AF102</f>
        <v/>
      </c>
      <c r="V99" s="261"/>
    </row>
    <row r="100" spans="1:22" ht="18" customHeight="1" x14ac:dyDescent="0.15">
      <c r="A100" s="43">
        <v>60</v>
      </c>
      <c r="B100" s="54" t="str">
        <f>入力フォーム!V103</f>
        <v/>
      </c>
      <c r="C100" s="251" t="str">
        <f>入力フォーム!X103</f>
        <v/>
      </c>
      <c r="D100" s="252"/>
      <c r="E100" s="253" t="str">
        <f>入力フォーム!Y103</f>
        <v/>
      </c>
      <c r="F100" s="253"/>
      <c r="G100" s="253"/>
      <c r="H100" s="253" t="str">
        <f>入力フォーム!Z103</f>
        <v/>
      </c>
      <c r="I100" s="253"/>
      <c r="J100" s="253"/>
      <c r="K100" s="254" t="str">
        <f>入力フォーム!AA103</f>
        <v/>
      </c>
      <c r="L100" s="252"/>
      <c r="M100" s="254" t="str">
        <f>入力フォーム!AB103</f>
        <v/>
      </c>
      <c r="N100" s="252"/>
      <c r="O100" s="254" t="str">
        <f>入力フォーム!AC103</f>
        <v/>
      </c>
      <c r="P100" s="252"/>
      <c r="Q100" s="262" t="str">
        <f t="shared" si="1"/>
        <v/>
      </c>
      <c r="R100" s="262"/>
      <c r="S100" s="253" t="str">
        <f>入力フォーム!AE103</f>
        <v/>
      </c>
      <c r="T100" s="253"/>
      <c r="U100" s="263" t="str">
        <f>入力フォーム!AF103</f>
        <v/>
      </c>
      <c r="V100" s="264"/>
    </row>
    <row r="101" spans="1:22" ht="11.25" customHeight="1" x14ac:dyDescent="0.15">
      <c r="A101" s="48"/>
      <c r="B101" s="48"/>
      <c r="C101" s="48"/>
      <c r="D101" s="48"/>
      <c r="E101" s="48"/>
      <c r="F101" s="48"/>
      <c r="G101" s="48"/>
      <c r="H101" s="48"/>
      <c r="I101" s="48"/>
      <c r="J101" s="48"/>
      <c r="K101" s="48"/>
      <c r="L101" s="48"/>
      <c r="M101" s="48"/>
      <c r="N101" s="48"/>
      <c r="O101" s="48"/>
      <c r="P101" s="48"/>
      <c r="Q101" s="48"/>
      <c r="R101" s="48"/>
      <c r="S101" s="48"/>
      <c r="T101" s="48"/>
      <c r="U101" s="48"/>
      <c r="V101" s="48"/>
    </row>
    <row r="102" spans="1:22" ht="17.25" customHeight="1" x14ac:dyDescent="0.15">
      <c r="A102" s="49" t="s">
        <v>7</v>
      </c>
      <c r="B102" s="49"/>
      <c r="C102" s="49"/>
      <c r="D102" s="57" t="s">
        <v>39</v>
      </c>
    </row>
    <row r="103" spans="1:22" ht="11.25" customHeight="1" x14ac:dyDescent="0.15">
      <c r="A103" s="51"/>
      <c r="B103" s="51"/>
      <c r="C103" s="51"/>
      <c r="D103" s="51"/>
      <c r="E103" s="51"/>
      <c r="F103" s="57"/>
    </row>
    <row r="104" spans="1:22" ht="17.25" customHeight="1" x14ac:dyDescent="0.15">
      <c r="A104" s="50" t="s">
        <v>179</v>
      </c>
      <c r="B104" s="48"/>
      <c r="C104" s="48"/>
      <c r="D104" s="48"/>
      <c r="E104" s="272" t="s">
        <v>120</v>
      </c>
      <c r="F104" s="272"/>
      <c r="G104" s="272"/>
      <c r="H104" s="273" t="str">
        <f>IF(入力フォーム!I30="","",入力フォーム!I30)</f>
        <v/>
      </c>
      <c r="I104" s="272"/>
      <c r="J104" s="272"/>
      <c r="K104" s="272"/>
      <c r="L104" s="48"/>
      <c r="M104" s="272" t="s">
        <v>28</v>
      </c>
      <c r="N104" s="272"/>
      <c r="O104" s="272"/>
      <c r="P104" s="274" t="str">
        <f>IF(入力フォーム!G12="","",入力フォーム!G12)</f>
        <v/>
      </c>
      <c r="Q104" s="274"/>
      <c r="R104" s="274"/>
      <c r="S104" s="274"/>
      <c r="T104" s="274"/>
      <c r="U104" s="274"/>
      <c r="V104" s="274"/>
    </row>
    <row r="105" spans="1:22" ht="11.25" customHeight="1" x14ac:dyDescent="0.15">
      <c r="A105" s="48"/>
      <c r="B105" s="48"/>
      <c r="C105" s="48"/>
      <c r="D105" s="48"/>
      <c r="E105" s="48"/>
      <c r="F105" s="48"/>
      <c r="G105" s="48"/>
      <c r="H105" s="48"/>
      <c r="I105" s="48"/>
      <c r="J105" s="48"/>
      <c r="K105" s="48"/>
      <c r="L105" s="48"/>
      <c r="M105" s="48"/>
      <c r="N105" s="48"/>
      <c r="O105" s="48"/>
      <c r="P105" s="48"/>
      <c r="Q105" s="48"/>
      <c r="R105" s="48"/>
      <c r="S105" s="48"/>
      <c r="T105" s="48"/>
      <c r="U105" s="48"/>
      <c r="V105" s="48"/>
    </row>
    <row r="106" spans="1:22" ht="18" customHeight="1" x14ac:dyDescent="0.15">
      <c r="A106" s="206" t="s">
        <v>12</v>
      </c>
      <c r="B106" s="208" t="s">
        <v>120</v>
      </c>
      <c r="C106" s="210" t="s">
        <v>15</v>
      </c>
      <c r="D106" s="211"/>
      <c r="E106" s="214" t="s">
        <v>41</v>
      </c>
      <c r="F106" s="215"/>
      <c r="G106" s="216"/>
      <c r="H106" s="214" t="s">
        <v>43</v>
      </c>
      <c r="I106" s="215"/>
      <c r="J106" s="216"/>
      <c r="K106" s="275" t="s">
        <v>45</v>
      </c>
      <c r="L106" s="275"/>
      <c r="M106" s="275" t="s">
        <v>27</v>
      </c>
      <c r="N106" s="275"/>
      <c r="O106" s="275" t="s">
        <v>17</v>
      </c>
      <c r="P106" s="275"/>
      <c r="Q106" s="220" t="s">
        <v>103</v>
      </c>
      <c r="R106" s="216"/>
      <c r="S106" s="275" t="s">
        <v>61</v>
      </c>
      <c r="T106" s="275"/>
      <c r="U106" s="275"/>
      <c r="V106" s="276"/>
    </row>
    <row r="107" spans="1:22" ht="18" customHeight="1" x14ac:dyDescent="0.15">
      <c r="A107" s="207"/>
      <c r="B107" s="209"/>
      <c r="C107" s="212"/>
      <c r="D107" s="213"/>
      <c r="E107" s="217"/>
      <c r="F107" s="218"/>
      <c r="G107" s="219"/>
      <c r="H107" s="217"/>
      <c r="I107" s="218"/>
      <c r="J107" s="219"/>
      <c r="K107" s="246">
        <f>K19</f>
        <v>4512</v>
      </c>
      <c r="L107" s="247"/>
      <c r="M107" s="246">
        <f>M19</f>
        <v>3063</v>
      </c>
      <c r="N107" s="247"/>
      <c r="O107" s="246">
        <f>O19</f>
        <v>3063</v>
      </c>
      <c r="P107" s="247"/>
      <c r="Q107" s="217"/>
      <c r="R107" s="219"/>
      <c r="S107" s="248" t="s">
        <v>59</v>
      </c>
      <c r="T107" s="249"/>
      <c r="U107" s="248" t="s">
        <v>42</v>
      </c>
      <c r="V107" s="250"/>
    </row>
    <row r="108" spans="1:22" ht="18" customHeight="1" x14ac:dyDescent="0.15">
      <c r="A108" s="40">
        <v>61</v>
      </c>
      <c r="B108" s="53" t="str">
        <f>入力フォーム!V104</f>
        <v/>
      </c>
      <c r="C108" s="270" t="str">
        <f>入力フォーム!X104</f>
        <v/>
      </c>
      <c r="D108" s="271"/>
      <c r="E108" s="265" t="str">
        <f>入力フォーム!Z104</f>
        <v/>
      </c>
      <c r="F108" s="265"/>
      <c r="G108" s="265"/>
      <c r="H108" s="265" t="str">
        <f>入力フォーム!AA104</f>
        <v/>
      </c>
      <c r="I108" s="265"/>
      <c r="J108" s="265"/>
      <c r="K108" s="265" t="str">
        <f>入力フォーム!AA104</f>
        <v/>
      </c>
      <c r="L108" s="265"/>
      <c r="M108" s="265" t="str">
        <f>入力フォーム!AB104</f>
        <v/>
      </c>
      <c r="N108" s="265"/>
      <c r="O108" s="265" t="str">
        <f>入力フォーム!AC104</f>
        <v/>
      </c>
      <c r="P108" s="265"/>
      <c r="Q108" s="259" t="str">
        <f t="shared" ref="Q108:Q147" si="2">IF(B108="","",K108*$K$19+M108*$M$19+O108*$O$19)</f>
        <v/>
      </c>
      <c r="R108" s="259"/>
      <c r="S108" s="265" t="str">
        <f>入力フォーム!AE104</f>
        <v/>
      </c>
      <c r="T108" s="265"/>
      <c r="U108" s="268" t="str">
        <f>入力フォーム!AF104</f>
        <v/>
      </c>
      <c r="V108" s="269"/>
    </row>
    <row r="109" spans="1:22" ht="18" customHeight="1" x14ac:dyDescent="0.15">
      <c r="A109" s="40">
        <v>62</v>
      </c>
      <c r="B109" s="53" t="str">
        <f>入力フォーム!V105</f>
        <v/>
      </c>
      <c r="C109" s="255" t="str">
        <f>入力フォーム!X105</f>
        <v/>
      </c>
      <c r="D109" s="256"/>
      <c r="E109" s="257" t="str">
        <f>入力フォーム!Z105</f>
        <v/>
      </c>
      <c r="F109" s="257"/>
      <c r="G109" s="257"/>
      <c r="H109" s="257" t="str">
        <f>入力フォーム!AA105</f>
        <v/>
      </c>
      <c r="I109" s="257"/>
      <c r="J109" s="257"/>
      <c r="K109" s="258" t="str">
        <f>入力フォーム!AA105</f>
        <v/>
      </c>
      <c r="L109" s="256"/>
      <c r="M109" s="258" t="str">
        <f>入力フォーム!AB105</f>
        <v/>
      </c>
      <c r="N109" s="256"/>
      <c r="O109" s="258" t="str">
        <f>入力フォーム!AC105</f>
        <v/>
      </c>
      <c r="P109" s="256"/>
      <c r="Q109" s="259" t="str">
        <f t="shared" si="2"/>
        <v/>
      </c>
      <c r="R109" s="259"/>
      <c r="S109" s="257" t="str">
        <f>入力フォーム!AE105</f>
        <v/>
      </c>
      <c r="T109" s="257"/>
      <c r="U109" s="260" t="str">
        <f>入力フォーム!AF105</f>
        <v/>
      </c>
      <c r="V109" s="261"/>
    </row>
    <row r="110" spans="1:22" ht="18" customHeight="1" x14ac:dyDescent="0.15">
      <c r="A110" s="40">
        <v>63</v>
      </c>
      <c r="B110" s="53" t="str">
        <f>入力フォーム!V106</f>
        <v/>
      </c>
      <c r="C110" s="255" t="str">
        <f>入力フォーム!X106</f>
        <v/>
      </c>
      <c r="D110" s="256"/>
      <c r="E110" s="257" t="str">
        <f>入力フォーム!Z106</f>
        <v/>
      </c>
      <c r="F110" s="257"/>
      <c r="G110" s="257"/>
      <c r="H110" s="257" t="str">
        <f>入力フォーム!AA106</f>
        <v/>
      </c>
      <c r="I110" s="257"/>
      <c r="J110" s="257"/>
      <c r="K110" s="258" t="str">
        <f>入力フォーム!AA106</f>
        <v/>
      </c>
      <c r="L110" s="256"/>
      <c r="M110" s="258" t="str">
        <f>入力フォーム!AB106</f>
        <v/>
      </c>
      <c r="N110" s="256"/>
      <c r="O110" s="258" t="str">
        <f>入力フォーム!AC106</f>
        <v/>
      </c>
      <c r="P110" s="256"/>
      <c r="Q110" s="259" t="str">
        <f t="shared" si="2"/>
        <v/>
      </c>
      <c r="R110" s="259"/>
      <c r="S110" s="257" t="str">
        <f>入力フォーム!AE106</f>
        <v/>
      </c>
      <c r="T110" s="257"/>
      <c r="U110" s="260" t="str">
        <f>入力フォーム!AF106</f>
        <v/>
      </c>
      <c r="V110" s="261"/>
    </row>
    <row r="111" spans="1:22" ht="18" customHeight="1" x14ac:dyDescent="0.15">
      <c r="A111" s="40">
        <v>64</v>
      </c>
      <c r="B111" s="53" t="str">
        <f>入力フォーム!V107</f>
        <v/>
      </c>
      <c r="C111" s="255" t="str">
        <f>入力フォーム!X107</f>
        <v/>
      </c>
      <c r="D111" s="256"/>
      <c r="E111" s="257" t="str">
        <f>入力フォーム!Z107</f>
        <v/>
      </c>
      <c r="F111" s="257"/>
      <c r="G111" s="257"/>
      <c r="H111" s="257" t="str">
        <f>入力フォーム!AA107</f>
        <v/>
      </c>
      <c r="I111" s="257"/>
      <c r="J111" s="257"/>
      <c r="K111" s="258" t="str">
        <f>入力フォーム!AA107</f>
        <v/>
      </c>
      <c r="L111" s="256"/>
      <c r="M111" s="258" t="str">
        <f>入力フォーム!AB107</f>
        <v/>
      </c>
      <c r="N111" s="256"/>
      <c r="O111" s="258" t="str">
        <f>入力フォーム!AC107</f>
        <v/>
      </c>
      <c r="P111" s="256"/>
      <c r="Q111" s="259" t="str">
        <f t="shared" si="2"/>
        <v/>
      </c>
      <c r="R111" s="259"/>
      <c r="S111" s="257" t="str">
        <f>入力フォーム!AE107</f>
        <v/>
      </c>
      <c r="T111" s="257"/>
      <c r="U111" s="260" t="str">
        <f>入力フォーム!AF107</f>
        <v/>
      </c>
      <c r="V111" s="261"/>
    </row>
    <row r="112" spans="1:22" ht="18" customHeight="1" x14ac:dyDescent="0.15">
      <c r="A112" s="40">
        <v>65</v>
      </c>
      <c r="B112" s="53" t="str">
        <f>入力フォーム!V108</f>
        <v/>
      </c>
      <c r="C112" s="255" t="str">
        <f>入力フォーム!X108</f>
        <v/>
      </c>
      <c r="D112" s="256"/>
      <c r="E112" s="257" t="str">
        <f>入力フォーム!Z108</f>
        <v/>
      </c>
      <c r="F112" s="257"/>
      <c r="G112" s="257"/>
      <c r="H112" s="257" t="str">
        <f>入力フォーム!AA108</f>
        <v/>
      </c>
      <c r="I112" s="257"/>
      <c r="J112" s="257"/>
      <c r="K112" s="258" t="str">
        <f>入力フォーム!AA108</f>
        <v/>
      </c>
      <c r="L112" s="256"/>
      <c r="M112" s="258" t="str">
        <f>入力フォーム!AB108</f>
        <v/>
      </c>
      <c r="N112" s="256"/>
      <c r="O112" s="258" t="str">
        <f>入力フォーム!AC108</f>
        <v/>
      </c>
      <c r="P112" s="256"/>
      <c r="Q112" s="259" t="str">
        <f t="shared" si="2"/>
        <v/>
      </c>
      <c r="R112" s="259"/>
      <c r="S112" s="257" t="str">
        <f>入力フォーム!AE108</f>
        <v/>
      </c>
      <c r="T112" s="257"/>
      <c r="U112" s="260" t="str">
        <f>入力フォーム!AF108</f>
        <v/>
      </c>
      <c r="V112" s="261"/>
    </row>
    <row r="113" spans="1:22" ht="18" customHeight="1" x14ac:dyDescent="0.15">
      <c r="A113" s="40">
        <v>66</v>
      </c>
      <c r="B113" s="53" t="str">
        <f>入力フォーム!V109</f>
        <v/>
      </c>
      <c r="C113" s="255" t="str">
        <f>入力フォーム!X109</f>
        <v/>
      </c>
      <c r="D113" s="256"/>
      <c r="E113" s="257" t="str">
        <f>入力フォーム!Z109</f>
        <v/>
      </c>
      <c r="F113" s="257"/>
      <c r="G113" s="257"/>
      <c r="H113" s="257" t="str">
        <f>入力フォーム!AA109</f>
        <v/>
      </c>
      <c r="I113" s="257"/>
      <c r="J113" s="257"/>
      <c r="K113" s="258" t="str">
        <f>入力フォーム!AA109</f>
        <v/>
      </c>
      <c r="L113" s="256"/>
      <c r="M113" s="258" t="str">
        <f>入力フォーム!AB109</f>
        <v/>
      </c>
      <c r="N113" s="256"/>
      <c r="O113" s="258" t="str">
        <f>入力フォーム!AC109</f>
        <v/>
      </c>
      <c r="P113" s="256"/>
      <c r="Q113" s="259" t="str">
        <f t="shared" si="2"/>
        <v/>
      </c>
      <c r="R113" s="259"/>
      <c r="S113" s="257" t="str">
        <f>入力フォーム!AE109</f>
        <v/>
      </c>
      <c r="T113" s="257"/>
      <c r="U113" s="260" t="str">
        <f>入力フォーム!AF109</f>
        <v/>
      </c>
      <c r="V113" s="261"/>
    </row>
    <row r="114" spans="1:22" ht="18" customHeight="1" x14ac:dyDescent="0.15">
      <c r="A114" s="40">
        <v>67</v>
      </c>
      <c r="B114" s="53" t="str">
        <f>入力フォーム!V110</f>
        <v/>
      </c>
      <c r="C114" s="255" t="str">
        <f>入力フォーム!X110</f>
        <v/>
      </c>
      <c r="D114" s="256"/>
      <c r="E114" s="257" t="str">
        <f>入力フォーム!Z110</f>
        <v/>
      </c>
      <c r="F114" s="257"/>
      <c r="G114" s="257"/>
      <c r="H114" s="257" t="str">
        <f>入力フォーム!AA110</f>
        <v/>
      </c>
      <c r="I114" s="257"/>
      <c r="J114" s="257"/>
      <c r="K114" s="258" t="str">
        <f>入力フォーム!AA110</f>
        <v/>
      </c>
      <c r="L114" s="256"/>
      <c r="M114" s="258" t="str">
        <f>入力フォーム!AB110</f>
        <v/>
      </c>
      <c r="N114" s="256"/>
      <c r="O114" s="258" t="str">
        <f>入力フォーム!AC110</f>
        <v/>
      </c>
      <c r="P114" s="256"/>
      <c r="Q114" s="259" t="str">
        <f t="shared" si="2"/>
        <v/>
      </c>
      <c r="R114" s="259"/>
      <c r="S114" s="257" t="str">
        <f>入力フォーム!AE110</f>
        <v/>
      </c>
      <c r="T114" s="257"/>
      <c r="U114" s="260" t="str">
        <f>入力フォーム!AF110</f>
        <v/>
      </c>
      <c r="V114" s="261"/>
    </row>
    <row r="115" spans="1:22" ht="18" customHeight="1" x14ac:dyDescent="0.15">
      <c r="A115" s="40">
        <v>68</v>
      </c>
      <c r="B115" s="53" t="str">
        <f>入力フォーム!V111</f>
        <v/>
      </c>
      <c r="C115" s="255" t="str">
        <f>入力フォーム!X111</f>
        <v/>
      </c>
      <c r="D115" s="256"/>
      <c r="E115" s="257" t="str">
        <f>入力フォーム!Z111</f>
        <v/>
      </c>
      <c r="F115" s="257"/>
      <c r="G115" s="257"/>
      <c r="H115" s="257" t="str">
        <f>入力フォーム!AA111</f>
        <v/>
      </c>
      <c r="I115" s="257"/>
      <c r="J115" s="257"/>
      <c r="K115" s="258" t="str">
        <f>入力フォーム!AA111</f>
        <v/>
      </c>
      <c r="L115" s="256"/>
      <c r="M115" s="258" t="str">
        <f>入力フォーム!AB111</f>
        <v/>
      </c>
      <c r="N115" s="256"/>
      <c r="O115" s="258" t="str">
        <f>入力フォーム!AC111</f>
        <v/>
      </c>
      <c r="P115" s="256"/>
      <c r="Q115" s="259" t="str">
        <f t="shared" si="2"/>
        <v/>
      </c>
      <c r="R115" s="259"/>
      <c r="S115" s="257" t="str">
        <f>入力フォーム!AE111</f>
        <v/>
      </c>
      <c r="T115" s="257"/>
      <c r="U115" s="260" t="str">
        <f>入力フォーム!AF111</f>
        <v/>
      </c>
      <c r="V115" s="261"/>
    </row>
    <row r="116" spans="1:22" ht="18" customHeight="1" x14ac:dyDescent="0.15">
      <c r="A116" s="40">
        <v>69</v>
      </c>
      <c r="B116" s="53" t="str">
        <f>入力フォーム!V112</f>
        <v/>
      </c>
      <c r="C116" s="255" t="str">
        <f>入力フォーム!X112</f>
        <v/>
      </c>
      <c r="D116" s="256"/>
      <c r="E116" s="257" t="str">
        <f>入力フォーム!Z112</f>
        <v/>
      </c>
      <c r="F116" s="257"/>
      <c r="G116" s="257"/>
      <c r="H116" s="257" t="str">
        <f>入力フォーム!AA112</f>
        <v/>
      </c>
      <c r="I116" s="257"/>
      <c r="J116" s="257"/>
      <c r="K116" s="258" t="str">
        <f>入力フォーム!AA112</f>
        <v/>
      </c>
      <c r="L116" s="256"/>
      <c r="M116" s="258" t="str">
        <f>入力フォーム!AB112</f>
        <v/>
      </c>
      <c r="N116" s="256"/>
      <c r="O116" s="258" t="str">
        <f>入力フォーム!AC112</f>
        <v/>
      </c>
      <c r="P116" s="256"/>
      <c r="Q116" s="259" t="str">
        <f t="shared" si="2"/>
        <v/>
      </c>
      <c r="R116" s="259"/>
      <c r="S116" s="257" t="str">
        <f>入力フォーム!AE112</f>
        <v/>
      </c>
      <c r="T116" s="257"/>
      <c r="U116" s="260" t="str">
        <f>入力フォーム!AF112</f>
        <v/>
      </c>
      <c r="V116" s="261"/>
    </row>
    <row r="117" spans="1:22" ht="18" customHeight="1" x14ac:dyDescent="0.15">
      <c r="A117" s="40">
        <v>70</v>
      </c>
      <c r="B117" s="53" t="str">
        <f>入力フォーム!V113</f>
        <v/>
      </c>
      <c r="C117" s="255" t="str">
        <f>入力フォーム!X113</f>
        <v/>
      </c>
      <c r="D117" s="256"/>
      <c r="E117" s="257" t="str">
        <f>入力フォーム!Z113</f>
        <v/>
      </c>
      <c r="F117" s="257"/>
      <c r="G117" s="257"/>
      <c r="H117" s="257" t="str">
        <f>入力フォーム!AA113</f>
        <v/>
      </c>
      <c r="I117" s="257"/>
      <c r="J117" s="257"/>
      <c r="K117" s="258" t="str">
        <f>入力フォーム!AA113</f>
        <v/>
      </c>
      <c r="L117" s="256"/>
      <c r="M117" s="258" t="str">
        <f>入力フォーム!AB113</f>
        <v/>
      </c>
      <c r="N117" s="256"/>
      <c r="O117" s="258" t="str">
        <f>入力フォーム!AC113</f>
        <v/>
      </c>
      <c r="P117" s="256"/>
      <c r="Q117" s="259" t="str">
        <f t="shared" si="2"/>
        <v/>
      </c>
      <c r="R117" s="259"/>
      <c r="S117" s="257" t="str">
        <f>入力フォーム!AE113</f>
        <v/>
      </c>
      <c r="T117" s="257"/>
      <c r="U117" s="260" t="str">
        <f>入力フォーム!AF113</f>
        <v/>
      </c>
      <c r="V117" s="261"/>
    </row>
    <row r="118" spans="1:22" ht="18" customHeight="1" x14ac:dyDescent="0.15">
      <c r="A118" s="40">
        <v>71</v>
      </c>
      <c r="B118" s="53" t="str">
        <f>入力フォーム!V114</f>
        <v/>
      </c>
      <c r="C118" s="255" t="str">
        <f>入力フォーム!X114</f>
        <v/>
      </c>
      <c r="D118" s="256"/>
      <c r="E118" s="257" t="str">
        <f>入力フォーム!Z114</f>
        <v/>
      </c>
      <c r="F118" s="257"/>
      <c r="G118" s="257"/>
      <c r="H118" s="257" t="str">
        <f>入力フォーム!AA114</f>
        <v/>
      </c>
      <c r="I118" s="257"/>
      <c r="J118" s="257"/>
      <c r="K118" s="258" t="str">
        <f>入力フォーム!AA114</f>
        <v/>
      </c>
      <c r="L118" s="256"/>
      <c r="M118" s="258" t="str">
        <f>入力フォーム!AB114</f>
        <v/>
      </c>
      <c r="N118" s="256"/>
      <c r="O118" s="258" t="str">
        <f>入力フォーム!AC114</f>
        <v/>
      </c>
      <c r="P118" s="256"/>
      <c r="Q118" s="259" t="str">
        <f t="shared" si="2"/>
        <v/>
      </c>
      <c r="R118" s="259"/>
      <c r="S118" s="257" t="str">
        <f>入力フォーム!AE114</f>
        <v/>
      </c>
      <c r="T118" s="257"/>
      <c r="U118" s="260" t="str">
        <f>入力フォーム!AF114</f>
        <v/>
      </c>
      <c r="V118" s="261"/>
    </row>
    <row r="119" spans="1:22" ht="18" customHeight="1" x14ac:dyDescent="0.15">
      <c r="A119" s="40">
        <v>72</v>
      </c>
      <c r="B119" s="53" t="str">
        <f>入力フォーム!V115</f>
        <v/>
      </c>
      <c r="C119" s="255" t="str">
        <f>入力フォーム!X115</f>
        <v/>
      </c>
      <c r="D119" s="256"/>
      <c r="E119" s="257" t="str">
        <f>入力フォーム!Z115</f>
        <v/>
      </c>
      <c r="F119" s="257"/>
      <c r="G119" s="257"/>
      <c r="H119" s="257" t="str">
        <f>入力フォーム!AA115</f>
        <v/>
      </c>
      <c r="I119" s="257"/>
      <c r="J119" s="257"/>
      <c r="K119" s="258" t="str">
        <f>入力フォーム!AA115</f>
        <v/>
      </c>
      <c r="L119" s="256"/>
      <c r="M119" s="258" t="str">
        <f>入力フォーム!AB115</f>
        <v/>
      </c>
      <c r="N119" s="256"/>
      <c r="O119" s="258" t="str">
        <f>入力フォーム!AC115</f>
        <v/>
      </c>
      <c r="P119" s="256"/>
      <c r="Q119" s="259" t="str">
        <f t="shared" si="2"/>
        <v/>
      </c>
      <c r="R119" s="259"/>
      <c r="S119" s="257" t="str">
        <f>入力フォーム!AE115</f>
        <v/>
      </c>
      <c r="T119" s="257"/>
      <c r="U119" s="260" t="str">
        <f>入力フォーム!AF115</f>
        <v/>
      </c>
      <c r="V119" s="261"/>
    </row>
    <row r="120" spans="1:22" ht="18" customHeight="1" x14ac:dyDescent="0.15">
      <c r="A120" s="40">
        <v>73</v>
      </c>
      <c r="B120" s="53" t="str">
        <f>入力フォーム!V116</f>
        <v/>
      </c>
      <c r="C120" s="255" t="str">
        <f>入力フォーム!X116</f>
        <v/>
      </c>
      <c r="D120" s="256"/>
      <c r="E120" s="257" t="str">
        <f>入力フォーム!Z116</f>
        <v/>
      </c>
      <c r="F120" s="257"/>
      <c r="G120" s="257"/>
      <c r="H120" s="257" t="str">
        <f>入力フォーム!AA116</f>
        <v/>
      </c>
      <c r="I120" s="257"/>
      <c r="J120" s="257"/>
      <c r="K120" s="258" t="str">
        <f>入力フォーム!AA116</f>
        <v/>
      </c>
      <c r="L120" s="256"/>
      <c r="M120" s="258" t="str">
        <f>入力フォーム!AB116</f>
        <v/>
      </c>
      <c r="N120" s="256"/>
      <c r="O120" s="258" t="str">
        <f>入力フォーム!AC116</f>
        <v/>
      </c>
      <c r="P120" s="256"/>
      <c r="Q120" s="259" t="str">
        <f t="shared" si="2"/>
        <v/>
      </c>
      <c r="R120" s="259"/>
      <c r="S120" s="257" t="str">
        <f>入力フォーム!AE116</f>
        <v/>
      </c>
      <c r="T120" s="257"/>
      <c r="U120" s="260" t="str">
        <f>入力フォーム!AF116</f>
        <v/>
      </c>
      <c r="V120" s="261"/>
    </row>
    <row r="121" spans="1:22" ht="18" customHeight="1" x14ac:dyDescent="0.15">
      <c r="A121" s="40">
        <v>74</v>
      </c>
      <c r="B121" s="53" t="str">
        <f>入力フォーム!V117</f>
        <v/>
      </c>
      <c r="C121" s="255" t="str">
        <f>入力フォーム!X117</f>
        <v/>
      </c>
      <c r="D121" s="256"/>
      <c r="E121" s="257" t="str">
        <f>入力フォーム!Z117</f>
        <v/>
      </c>
      <c r="F121" s="257"/>
      <c r="G121" s="257"/>
      <c r="H121" s="257" t="str">
        <f>入力フォーム!AA117</f>
        <v/>
      </c>
      <c r="I121" s="257"/>
      <c r="J121" s="257"/>
      <c r="K121" s="258" t="str">
        <f>入力フォーム!AA117</f>
        <v/>
      </c>
      <c r="L121" s="256"/>
      <c r="M121" s="258" t="str">
        <f>入力フォーム!AB117</f>
        <v/>
      </c>
      <c r="N121" s="256"/>
      <c r="O121" s="258" t="str">
        <f>入力フォーム!AC117</f>
        <v/>
      </c>
      <c r="P121" s="256"/>
      <c r="Q121" s="259" t="str">
        <f t="shared" si="2"/>
        <v/>
      </c>
      <c r="R121" s="259"/>
      <c r="S121" s="257" t="str">
        <f>入力フォーム!AE117</f>
        <v/>
      </c>
      <c r="T121" s="257"/>
      <c r="U121" s="260" t="str">
        <f>入力フォーム!AF117</f>
        <v/>
      </c>
      <c r="V121" s="261"/>
    </row>
    <row r="122" spans="1:22" ht="18" customHeight="1" x14ac:dyDescent="0.15">
      <c r="A122" s="40">
        <v>75</v>
      </c>
      <c r="B122" s="53" t="str">
        <f>入力フォーム!V118</f>
        <v/>
      </c>
      <c r="C122" s="255" t="str">
        <f>入力フォーム!X118</f>
        <v/>
      </c>
      <c r="D122" s="256"/>
      <c r="E122" s="257" t="str">
        <f>入力フォーム!Z118</f>
        <v/>
      </c>
      <c r="F122" s="257"/>
      <c r="G122" s="257"/>
      <c r="H122" s="257" t="str">
        <f>入力フォーム!AA118</f>
        <v/>
      </c>
      <c r="I122" s="257"/>
      <c r="J122" s="257"/>
      <c r="K122" s="258" t="str">
        <f>入力フォーム!AA118</f>
        <v/>
      </c>
      <c r="L122" s="256"/>
      <c r="M122" s="258" t="str">
        <f>入力フォーム!AB118</f>
        <v/>
      </c>
      <c r="N122" s="256"/>
      <c r="O122" s="258" t="str">
        <f>入力フォーム!AC118</f>
        <v/>
      </c>
      <c r="P122" s="256"/>
      <c r="Q122" s="259" t="str">
        <f t="shared" si="2"/>
        <v/>
      </c>
      <c r="R122" s="259"/>
      <c r="S122" s="257" t="str">
        <f>入力フォーム!AE118</f>
        <v/>
      </c>
      <c r="T122" s="257"/>
      <c r="U122" s="260" t="str">
        <f>入力フォーム!AF118</f>
        <v/>
      </c>
      <c r="V122" s="261"/>
    </row>
    <row r="123" spans="1:22" ht="18" customHeight="1" x14ac:dyDescent="0.15">
      <c r="A123" s="40">
        <v>76</v>
      </c>
      <c r="B123" s="53" t="str">
        <f>入力フォーム!V119</f>
        <v/>
      </c>
      <c r="C123" s="255" t="str">
        <f>入力フォーム!X119</f>
        <v/>
      </c>
      <c r="D123" s="256"/>
      <c r="E123" s="257" t="str">
        <f>入力フォーム!Z119</f>
        <v/>
      </c>
      <c r="F123" s="257"/>
      <c r="G123" s="257"/>
      <c r="H123" s="257" t="str">
        <f>入力フォーム!AA119</f>
        <v/>
      </c>
      <c r="I123" s="257"/>
      <c r="J123" s="257"/>
      <c r="K123" s="258" t="str">
        <f>入力フォーム!AA119</f>
        <v/>
      </c>
      <c r="L123" s="256"/>
      <c r="M123" s="258" t="str">
        <f>入力フォーム!AB119</f>
        <v/>
      </c>
      <c r="N123" s="256"/>
      <c r="O123" s="258" t="str">
        <f>入力フォーム!AC119</f>
        <v/>
      </c>
      <c r="P123" s="256"/>
      <c r="Q123" s="259" t="str">
        <f t="shared" si="2"/>
        <v/>
      </c>
      <c r="R123" s="259"/>
      <c r="S123" s="257" t="str">
        <f>入力フォーム!AE119</f>
        <v/>
      </c>
      <c r="T123" s="257"/>
      <c r="U123" s="260" t="str">
        <f>入力フォーム!AF119</f>
        <v/>
      </c>
      <c r="V123" s="261"/>
    </row>
    <row r="124" spans="1:22" ht="18" customHeight="1" x14ac:dyDescent="0.15">
      <c r="A124" s="40">
        <v>77</v>
      </c>
      <c r="B124" s="53" t="str">
        <f>入力フォーム!V120</f>
        <v/>
      </c>
      <c r="C124" s="255" t="str">
        <f>入力フォーム!X120</f>
        <v/>
      </c>
      <c r="D124" s="256"/>
      <c r="E124" s="257" t="str">
        <f>入力フォーム!Z120</f>
        <v/>
      </c>
      <c r="F124" s="257"/>
      <c r="G124" s="257"/>
      <c r="H124" s="257" t="str">
        <f>入力フォーム!AA120</f>
        <v/>
      </c>
      <c r="I124" s="257"/>
      <c r="J124" s="257"/>
      <c r="K124" s="258" t="str">
        <f>入力フォーム!AA120</f>
        <v/>
      </c>
      <c r="L124" s="256"/>
      <c r="M124" s="258" t="str">
        <f>入力フォーム!AB120</f>
        <v/>
      </c>
      <c r="N124" s="256"/>
      <c r="O124" s="258" t="str">
        <f>入力フォーム!AC120</f>
        <v/>
      </c>
      <c r="P124" s="256"/>
      <c r="Q124" s="259" t="str">
        <f t="shared" si="2"/>
        <v/>
      </c>
      <c r="R124" s="259"/>
      <c r="S124" s="257" t="str">
        <f>入力フォーム!AE120</f>
        <v/>
      </c>
      <c r="T124" s="257"/>
      <c r="U124" s="260" t="str">
        <f>入力フォーム!AF120</f>
        <v/>
      </c>
      <c r="V124" s="261"/>
    </row>
    <row r="125" spans="1:22" ht="18" customHeight="1" x14ac:dyDescent="0.15">
      <c r="A125" s="40">
        <v>78</v>
      </c>
      <c r="B125" s="53" t="str">
        <f>入力フォーム!V121</f>
        <v/>
      </c>
      <c r="C125" s="255" t="str">
        <f>入力フォーム!X121</f>
        <v/>
      </c>
      <c r="D125" s="256"/>
      <c r="E125" s="257" t="str">
        <f>入力フォーム!Z121</f>
        <v/>
      </c>
      <c r="F125" s="257"/>
      <c r="G125" s="257"/>
      <c r="H125" s="257" t="str">
        <f>入力フォーム!AA121</f>
        <v/>
      </c>
      <c r="I125" s="257"/>
      <c r="J125" s="257"/>
      <c r="K125" s="258" t="str">
        <f>入力フォーム!AA121</f>
        <v/>
      </c>
      <c r="L125" s="256"/>
      <c r="M125" s="258" t="str">
        <f>入力フォーム!AB121</f>
        <v/>
      </c>
      <c r="N125" s="256"/>
      <c r="O125" s="258" t="str">
        <f>入力フォーム!AC121</f>
        <v/>
      </c>
      <c r="P125" s="256"/>
      <c r="Q125" s="259" t="str">
        <f t="shared" si="2"/>
        <v/>
      </c>
      <c r="R125" s="259"/>
      <c r="S125" s="257" t="str">
        <f>入力フォーム!AE121</f>
        <v/>
      </c>
      <c r="T125" s="257"/>
      <c r="U125" s="260" t="str">
        <f>入力フォーム!AF121</f>
        <v/>
      </c>
      <c r="V125" s="261"/>
    </row>
    <row r="126" spans="1:22" ht="18" customHeight="1" x14ac:dyDescent="0.15">
      <c r="A126" s="40">
        <v>79</v>
      </c>
      <c r="B126" s="53" t="str">
        <f>入力フォーム!V122</f>
        <v/>
      </c>
      <c r="C126" s="255" t="str">
        <f>入力フォーム!X122</f>
        <v/>
      </c>
      <c r="D126" s="256"/>
      <c r="E126" s="257" t="str">
        <f>入力フォーム!Z122</f>
        <v/>
      </c>
      <c r="F126" s="257"/>
      <c r="G126" s="257"/>
      <c r="H126" s="257" t="str">
        <f>入力フォーム!AA122</f>
        <v/>
      </c>
      <c r="I126" s="257"/>
      <c r="J126" s="257"/>
      <c r="K126" s="258" t="str">
        <f>入力フォーム!AA122</f>
        <v/>
      </c>
      <c r="L126" s="256"/>
      <c r="M126" s="258" t="str">
        <f>入力フォーム!AB122</f>
        <v/>
      </c>
      <c r="N126" s="256"/>
      <c r="O126" s="258" t="str">
        <f>入力フォーム!AC122</f>
        <v/>
      </c>
      <c r="P126" s="256"/>
      <c r="Q126" s="259" t="str">
        <f t="shared" si="2"/>
        <v/>
      </c>
      <c r="R126" s="259"/>
      <c r="S126" s="257" t="str">
        <f>入力フォーム!AE122</f>
        <v/>
      </c>
      <c r="T126" s="257"/>
      <c r="U126" s="260" t="str">
        <f>入力フォーム!AF122</f>
        <v/>
      </c>
      <c r="V126" s="261"/>
    </row>
    <row r="127" spans="1:22" ht="18" customHeight="1" x14ac:dyDescent="0.15">
      <c r="A127" s="40">
        <v>80</v>
      </c>
      <c r="B127" s="53" t="str">
        <f>入力フォーム!V123</f>
        <v/>
      </c>
      <c r="C127" s="255" t="str">
        <f>入力フォーム!X123</f>
        <v/>
      </c>
      <c r="D127" s="256"/>
      <c r="E127" s="257" t="str">
        <f>入力フォーム!Z123</f>
        <v/>
      </c>
      <c r="F127" s="257"/>
      <c r="G127" s="257"/>
      <c r="H127" s="257" t="str">
        <f>入力フォーム!AA123</f>
        <v/>
      </c>
      <c r="I127" s="257"/>
      <c r="J127" s="257"/>
      <c r="K127" s="258" t="str">
        <f>入力フォーム!AA123</f>
        <v/>
      </c>
      <c r="L127" s="256"/>
      <c r="M127" s="258" t="str">
        <f>入力フォーム!AB123</f>
        <v/>
      </c>
      <c r="N127" s="256"/>
      <c r="O127" s="258" t="str">
        <f>入力フォーム!AC123</f>
        <v/>
      </c>
      <c r="P127" s="256"/>
      <c r="Q127" s="259" t="str">
        <f t="shared" si="2"/>
        <v/>
      </c>
      <c r="R127" s="259"/>
      <c r="S127" s="257" t="str">
        <f>入力フォーム!AE123</f>
        <v/>
      </c>
      <c r="T127" s="257"/>
      <c r="U127" s="260" t="str">
        <f>入力フォーム!AF123</f>
        <v/>
      </c>
      <c r="V127" s="261"/>
    </row>
    <row r="128" spans="1:22" ht="18" customHeight="1" x14ac:dyDescent="0.15">
      <c r="A128" s="40">
        <v>81</v>
      </c>
      <c r="B128" s="53" t="str">
        <f>入力フォーム!V124</f>
        <v/>
      </c>
      <c r="C128" s="255" t="str">
        <f>入力フォーム!X124</f>
        <v/>
      </c>
      <c r="D128" s="256"/>
      <c r="E128" s="265" t="str">
        <f>入力フォーム!Z124</f>
        <v/>
      </c>
      <c r="F128" s="265"/>
      <c r="G128" s="265"/>
      <c r="H128" s="265" t="str">
        <f>入力フォーム!AA124</f>
        <v/>
      </c>
      <c r="I128" s="265"/>
      <c r="J128" s="265"/>
      <c r="K128" s="266" t="str">
        <f>入力フォーム!AA124</f>
        <v/>
      </c>
      <c r="L128" s="267"/>
      <c r="M128" s="266" t="str">
        <f>入力フォーム!AB124</f>
        <v/>
      </c>
      <c r="N128" s="267"/>
      <c r="O128" s="266" t="str">
        <f>入力フォーム!AC124</f>
        <v/>
      </c>
      <c r="P128" s="267"/>
      <c r="Q128" s="259" t="str">
        <f t="shared" si="2"/>
        <v/>
      </c>
      <c r="R128" s="259"/>
      <c r="S128" s="265" t="str">
        <f>入力フォーム!AE124</f>
        <v/>
      </c>
      <c r="T128" s="265"/>
      <c r="U128" s="268" t="str">
        <f>入力フォーム!AF124</f>
        <v/>
      </c>
      <c r="V128" s="269"/>
    </row>
    <row r="129" spans="1:22" ht="18" customHeight="1" x14ac:dyDescent="0.15">
      <c r="A129" s="40">
        <v>82</v>
      </c>
      <c r="B129" s="53" t="str">
        <f>入力フォーム!V125</f>
        <v/>
      </c>
      <c r="C129" s="255" t="str">
        <f>入力フォーム!X125</f>
        <v/>
      </c>
      <c r="D129" s="256"/>
      <c r="E129" s="257" t="str">
        <f>入力フォーム!Z125</f>
        <v/>
      </c>
      <c r="F129" s="257"/>
      <c r="G129" s="257"/>
      <c r="H129" s="257" t="str">
        <f>入力フォーム!AA125</f>
        <v/>
      </c>
      <c r="I129" s="257"/>
      <c r="J129" s="257"/>
      <c r="K129" s="258" t="str">
        <f>入力フォーム!AA125</f>
        <v/>
      </c>
      <c r="L129" s="256"/>
      <c r="M129" s="258" t="str">
        <f>入力フォーム!AB125</f>
        <v/>
      </c>
      <c r="N129" s="256"/>
      <c r="O129" s="258" t="str">
        <f>入力フォーム!AC125</f>
        <v/>
      </c>
      <c r="P129" s="256"/>
      <c r="Q129" s="259" t="str">
        <f t="shared" si="2"/>
        <v/>
      </c>
      <c r="R129" s="259"/>
      <c r="S129" s="257" t="str">
        <f>入力フォーム!AE125</f>
        <v/>
      </c>
      <c r="T129" s="257"/>
      <c r="U129" s="260" t="str">
        <f>入力フォーム!AF125</f>
        <v/>
      </c>
      <c r="V129" s="261"/>
    </row>
    <row r="130" spans="1:22" ht="18" customHeight="1" x14ac:dyDescent="0.15">
      <c r="A130" s="40">
        <v>83</v>
      </c>
      <c r="B130" s="53" t="str">
        <f>入力フォーム!V126</f>
        <v/>
      </c>
      <c r="C130" s="255" t="str">
        <f>入力フォーム!X126</f>
        <v/>
      </c>
      <c r="D130" s="256"/>
      <c r="E130" s="257" t="str">
        <f>入力フォーム!Z126</f>
        <v/>
      </c>
      <c r="F130" s="257"/>
      <c r="G130" s="257"/>
      <c r="H130" s="257" t="str">
        <f>入力フォーム!AA126</f>
        <v/>
      </c>
      <c r="I130" s="257"/>
      <c r="J130" s="257"/>
      <c r="K130" s="258" t="str">
        <f>入力フォーム!AA126</f>
        <v/>
      </c>
      <c r="L130" s="256"/>
      <c r="M130" s="258" t="str">
        <f>入力フォーム!AB126</f>
        <v/>
      </c>
      <c r="N130" s="256"/>
      <c r="O130" s="258" t="str">
        <f>入力フォーム!AC126</f>
        <v/>
      </c>
      <c r="P130" s="256"/>
      <c r="Q130" s="259" t="str">
        <f t="shared" si="2"/>
        <v/>
      </c>
      <c r="R130" s="259"/>
      <c r="S130" s="257" t="str">
        <f>入力フォーム!AE126</f>
        <v/>
      </c>
      <c r="T130" s="257"/>
      <c r="U130" s="260" t="str">
        <f>入力フォーム!AF126</f>
        <v/>
      </c>
      <c r="V130" s="261"/>
    </row>
    <row r="131" spans="1:22" ht="18" customHeight="1" x14ac:dyDescent="0.15">
      <c r="A131" s="40">
        <v>84</v>
      </c>
      <c r="B131" s="53" t="str">
        <f>入力フォーム!V127</f>
        <v/>
      </c>
      <c r="C131" s="255" t="str">
        <f>入力フォーム!X127</f>
        <v/>
      </c>
      <c r="D131" s="256"/>
      <c r="E131" s="257" t="str">
        <f>入力フォーム!Z127</f>
        <v/>
      </c>
      <c r="F131" s="257"/>
      <c r="G131" s="257"/>
      <c r="H131" s="257" t="str">
        <f>入力フォーム!AA127</f>
        <v/>
      </c>
      <c r="I131" s="257"/>
      <c r="J131" s="257"/>
      <c r="K131" s="258" t="str">
        <f>入力フォーム!AA127</f>
        <v/>
      </c>
      <c r="L131" s="256"/>
      <c r="M131" s="258" t="str">
        <f>入力フォーム!AB127</f>
        <v/>
      </c>
      <c r="N131" s="256"/>
      <c r="O131" s="258" t="str">
        <f>入力フォーム!AC127</f>
        <v/>
      </c>
      <c r="P131" s="256"/>
      <c r="Q131" s="259" t="str">
        <f t="shared" si="2"/>
        <v/>
      </c>
      <c r="R131" s="259"/>
      <c r="S131" s="257" t="str">
        <f>入力フォーム!AE127</f>
        <v/>
      </c>
      <c r="T131" s="257"/>
      <c r="U131" s="260" t="str">
        <f>入力フォーム!AF127</f>
        <v/>
      </c>
      <c r="V131" s="261"/>
    </row>
    <row r="132" spans="1:22" ht="18" customHeight="1" x14ac:dyDescent="0.15">
      <c r="A132" s="40">
        <v>85</v>
      </c>
      <c r="B132" s="53" t="str">
        <f>入力フォーム!V128</f>
        <v/>
      </c>
      <c r="C132" s="255" t="str">
        <f>入力フォーム!X128</f>
        <v/>
      </c>
      <c r="D132" s="256"/>
      <c r="E132" s="257" t="str">
        <f>入力フォーム!Z128</f>
        <v/>
      </c>
      <c r="F132" s="257"/>
      <c r="G132" s="257"/>
      <c r="H132" s="257" t="str">
        <f>入力フォーム!AA128</f>
        <v/>
      </c>
      <c r="I132" s="257"/>
      <c r="J132" s="257"/>
      <c r="K132" s="258" t="str">
        <f>入力フォーム!AA128</f>
        <v/>
      </c>
      <c r="L132" s="256"/>
      <c r="M132" s="258" t="str">
        <f>入力フォーム!AB128</f>
        <v/>
      </c>
      <c r="N132" s="256"/>
      <c r="O132" s="258" t="str">
        <f>入力フォーム!AC128</f>
        <v/>
      </c>
      <c r="P132" s="256"/>
      <c r="Q132" s="259" t="str">
        <f t="shared" si="2"/>
        <v/>
      </c>
      <c r="R132" s="259"/>
      <c r="S132" s="257" t="str">
        <f>入力フォーム!AE128</f>
        <v/>
      </c>
      <c r="T132" s="257"/>
      <c r="U132" s="260" t="str">
        <f>入力フォーム!AF128</f>
        <v/>
      </c>
      <c r="V132" s="261"/>
    </row>
    <row r="133" spans="1:22" ht="18" customHeight="1" x14ac:dyDescent="0.15">
      <c r="A133" s="40">
        <v>86</v>
      </c>
      <c r="B133" s="53" t="str">
        <f>入力フォーム!V129</f>
        <v/>
      </c>
      <c r="C133" s="255" t="str">
        <f>入力フォーム!X129</f>
        <v/>
      </c>
      <c r="D133" s="256"/>
      <c r="E133" s="257" t="str">
        <f>入力フォーム!Z129</f>
        <v/>
      </c>
      <c r="F133" s="257"/>
      <c r="G133" s="257"/>
      <c r="H133" s="257" t="str">
        <f>入力フォーム!AA129</f>
        <v/>
      </c>
      <c r="I133" s="257"/>
      <c r="J133" s="257"/>
      <c r="K133" s="258" t="str">
        <f>入力フォーム!AA129</f>
        <v/>
      </c>
      <c r="L133" s="256"/>
      <c r="M133" s="258" t="str">
        <f>入力フォーム!AB129</f>
        <v/>
      </c>
      <c r="N133" s="256"/>
      <c r="O133" s="258" t="str">
        <f>入力フォーム!AC129</f>
        <v/>
      </c>
      <c r="P133" s="256"/>
      <c r="Q133" s="259" t="str">
        <f t="shared" si="2"/>
        <v/>
      </c>
      <c r="R133" s="259"/>
      <c r="S133" s="257" t="str">
        <f>入力フォーム!AE129</f>
        <v/>
      </c>
      <c r="T133" s="257"/>
      <c r="U133" s="260" t="str">
        <f>入力フォーム!AF129</f>
        <v/>
      </c>
      <c r="V133" s="261"/>
    </row>
    <row r="134" spans="1:22" ht="18" customHeight="1" x14ac:dyDescent="0.15">
      <c r="A134" s="40">
        <v>87</v>
      </c>
      <c r="B134" s="53" t="str">
        <f>入力フォーム!V130</f>
        <v/>
      </c>
      <c r="C134" s="255" t="str">
        <f>入力フォーム!X130</f>
        <v/>
      </c>
      <c r="D134" s="256"/>
      <c r="E134" s="257" t="str">
        <f>入力フォーム!Z130</f>
        <v/>
      </c>
      <c r="F134" s="257"/>
      <c r="G134" s="257"/>
      <c r="H134" s="257" t="str">
        <f>入力フォーム!AA130</f>
        <v/>
      </c>
      <c r="I134" s="257"/>
      <c r="J134" s="257"/>
      <c r="K134" s="258" t="str">
        <f>入力フォーム!AA130</f>
        <v/>
      </c>
      <c r="L134" s="256"/>
      <c r="M134" s="258" t="str">
        <f>入力フォーム!AB130</f>
        <v/>
      </c>
      <c r="N134" s="256"/>
      <c r="O134" s="258" t="str">
        <f>入力フォーム!AC130</f>
        <v/>
      </c>
      <c r="P134" s="256"/>
      <c r="Q134" s="259" t="str">
        <f t="shared" si="2"/>
        <v/>
      </c>
      <c r="R134" s="259"/>
      <c r="S134" s="257" t="str">
        <f>入力フォーム!AE130</f>
        <v/>
      </c>
      <c r="T134" s="257"/>
      <c r="U134" s="260" t="str">
        <f>入力フォーム!AF130</f>
        <v/>
      </c>
      <c r="V134" s="261"/>
    </row>
    <row r="135" spans="1:22" ht="18" customHeight="1" x14ac:dyDescent="0.15">
      <c r="A135" s="40">
        <v>88</v>
      </c>
      <c r="B135" s="53" t="str">
        <f>入力フォーム!V131</f>
        <v/>
      </c>
      <c r="C135" s="255" t="str">
        <f>入力フォーム!X131</f>
        <v/>
      </c>
      <c r="D135" s="256"/>
      <c r="E135" s="257" t="str">
        <f>入力フォーム!Z131</f>
        <v/>
      </c>
      <c r="F135" s="257"/>
      <c r="G135" s="257"/>
      <c r="H135" s="257" t="str">
        <f>入力フォーム!AA131</f>
        <v/>
      </c>
      <c r="I135" s="257"/>
      <c r="J135" s="257"/>
      <c r="K135" s="258" t="str">
        <f>入力フォーム!AA131</f>
        <v/>
      </c>
      <c r="L135" s="256"/>
      <c r="M135" s="258" t="str">
        <f>入力フォーム!AB131</f>
        <v/>
      </c>
      <c r="N135" s="256"/>
      <c r="O135" s="258" t="str">
        <f>入力フォーム!AC131</f>
        <v/>
      </c>
      <c r="P135" s="256"/>
      <c r="Q135" s="259" t="str">
        <f t="shared" si="2"/>
        <v/>
      </c>
      <c r="R135" s="259"/>
      <c r="S135" s="257" t="str">
        <f>入力フォーム!AE131</f>
        <v/>
      </c>
      <c r="T135" s="257"/>
      <c r="U135" s="260" t="str">
        <f>入力フォーム!AF131</f>
        <v/>
      </c>
      <c r="V135" s="261"/>
    </row>
    <row r="136" spans="1:22" ht="18" customHeight="1" x14ac:dyDescent="0.15">
      <c r="A136" s="40">
        <v>89</v>
      </c>
      <c r="B136" s="53" t="str">
        <f>入力フォーム!V132</f>
        <v/>
      </c>
      <c r="C136" s="255" t="str">
        <f>入力フォーム!X132</f>
        <v/>
      </c>
      <c r="D136" s="256"/>
      <c r="E136" s="257" t="str">
        <f>入力フォーム!Z132</f>
        <v/>
      </c>
      <c r="F136" s="257"/>
      <c r="G136" s="257"/>
      <c r="H136" s="257" t="str">
        <f>入力フォーム!AA132</f>
        <v/>
      </c>
      <c r="I136" s="257"/>
      <c r="J136" s="257"/>
      <c r="K136" s="258" t="str">
        <f>入力フォーム!AA132</f>
        <v/>
      </c>
      <c r="L136" s="256"/>
      <c r="M136" s="258" t="str">
        <f>入力フォーム!AB132</f>
        <v/>
      </c>
      <c r="N136" s="256"/>
      <c r="O136" s="258" t="str">
        <f>入力フォーム!AC132</f>
        <v/>
      </c>
      <c r="P136" s="256"/>
      <c r="Q136" s="259" t="str">
        <f t="shared" si="2"/>
        <v/>
      </c>
      <c r="R136" s="259"/>
      <c r="S136" s="257" t="str">
        <f>入力フォーム!AE132</f>
        <v/>
      </c>
      <c r="T136" s="257"/>
      <c r="U136" s="260" t="str">
        <f>入力フォーム!AF132</f>
        <v/>
      </c>
      <c r="V136" s="261"/>
    </row>
    <row r="137" spans="1:22" ht="18" customHeight="1" x14ac:dyDescent="0.15">
      <c r="A137" s="40">
        <v>90</v>
      </c>
      <c r="B137" s="53" t="str">
        <f>入力フォーム!V133</f>
        <v/>
      </c>
      <c r="C137" s="255" t="str">
        <f>入力フォーム!X133</f>
        <v/>
      </c>
      <c r="D137" s="256"/>
      <c r="E137" s="257" t="str">
        <f>入力フォーム!Z133</f>
        <v/>
      </c>
      <c r="F137" s="257"/>
      <c r="G137" s="257"/>
      <c r="H137" s="257" t="str">
        <f>入力フォーム!AA133</f>
        <v/>
      </c>
      <c r="I137" s="257"/>
      <c r="J137" s="257"/>
      <c r="K137" s="258" t="str">
        <f>入力フォーム!AA133</f>
        <v/>
      </c>
      <c r="L137" s="256"/>
      <c r="M137" s="258" t="str">
        <f>入力フォーム!AB133</f>
        <v/>
      </c>
      <c r="N137" s="256"/>
      <c r="O137" s="258" t="str">
        <f>入力フォーム!AC133</f>
        <v/>
      </c>
      <c r="P137" s="256"/>
      <c r="Q137" s="259" t="str">
        <f t="shared" si="2"/>
        <v/>
      </c>
      <c r="R137" s="259"/>
      <c r="S137" s="257" t="str">
        <f>入力フォーム!AE133</f>
        <v/>
      </c>
      <c r="T137" s="257"/>
      <c r="U137" s="260" t="str">
        <f>入力フォーム!AF133</f>
        <v/>
      </c>
      <c r="V137" s="261"/>
    </row>
    <row r="138" spans="1:22" ht="18" customHeight="1" x14ac:dyDescent="0.15">
      <c r="A138" s="40">
        <v>91</v>
      </c>
      <c r="B138" s="53" t="str">
        <f>入力フォーム!V134</f>
        <v/>
      </c>
      <c r="C138" s="255" t="str">
        <f>入力フォーム!X134</f>
        <v/>
      </c>
      <c r="D138" s="256"/>
      <c r="E138" s="257" t="str">
        <f>入力フォーム!Z134</f>
        <v/>
      </c>
      <c r="F138" s="257"/>
      <c r="G138" s="257"/>
      <c r="H138" s="257" t="str">
        <f>入力フォーム!AA134</f>
        <v/>
      </c>
      <c r="I138" s="257"/>
      <c r="J138" s="257"/>
      <c r="K138" s="258" t="str">
        <f>入力フォーム!AA134</f>
        <v/>
      </c>
      <c r="L138" s="256"/>
      <c r="M138" s="258" t="str">
        <f>入力フォーム!AB134</f>
        <v/>
      </c>
      <c r="N138" s="256"/>
      <c r="O138" s="258" t="str">
        <f>入力フォーム!AC134</f>
        <v/>
      </c>
      <c r="P138" s="256"/>
      <c r="Q138" s="259" t="str">
        <f t="shared" si="2"/>
        <v/>
      </c>
      <c r="R138" s="259"/>
      <c r="S138" s="257" t="str">
        <f>入力フォーム!AE134</f>
        <v/>
      </c>
      <c r="T138" s="257"/>
      <c r="U138" s="260" t="str">
        <f>入力フォーム!AF134</f>
        <v/>
      </c>
      <c r="V138" s="261"/>
    </row>
    <row r="139" spans="1:22" ht="18" customHeight="1" x14ac:dyDescent="0.15">
      <c r="A139" s="40">
        <v>92</v>
      </c>
      <c r="B139" s="53" t="str">
        <f>入力フォーム!V135</f>
        <v/>
      </c>
      <c r="C139" s="255" t="str">
        <f>入力フォーム!X135</f>
        <v/>
      </c>
      <c r="D139" s="256"/>
      <c r="E139" s="257" t="str">
        <f>入力フォーム!Z135</f>
        <v/>
      </c>
      <c r="F139" s="257"/>
      <c r="G139" s="257"/>
      <c r="H139" s="257" t="str">
        <f>入力フォーム!AA135</f>
        <v/>
      </c>
      <c r="I139" s="257"/>
      <c r="J139" s="257"/>
      <c r="K139" s="258" t="str">
        <f>入力フォーム!AA135</f>
        <v/>
      </c>
      <c r="L139" s="256"/>
      <c r="M139" s="258" t="str">
        <f>入力フォーム!AB135</f>
        <v/>
      </c>
      <c r="N139" s="256"/>
      <c r="O139" s="258" t="str">
        <f>入力フォーム!AC135</f>
        <v/>
      </c>
      <c r="P139" s="256"/>
      <c r="Q139" s="259" t="str">
        <f t="shared" si="2"/>
        <v/>
      </c>
      <c r="R139" s="259"/>
      <c r="S139" s="257" t="str">
        <f>入力フォーム!AE135</f>
        <v/>
      </c>
      <c r="T139" s="257"/>
      <c r="U139" s="260" t="str">
        <f>入力フォーム!AF135</f>
        <v/>
      </c>
      <c r="V139" s="261"/>
    </row>
    <row r="140" spans="1:22" ht="18" customHeight="1" x14ac:dyDescent="0.15">
      <c r="A140" s="40">
        <v>93</v>
      </c>
      <c r="B140" s="53" t="str">
        <f>入力フォーム!V136</f>
        <v/>
      </c>
      <c r="C140" s="255" t="str">
        <f>入力フォーム!X136</f>
        <v/>
      </c>
      <c r="D140" s="256"/>
      <c r="E140" s="257" t="str">
        <f>入力フォーム!Z136</f>
        <v/>
      </c>
      <c r="F140" s="257"/>
      <c r="G140" s="257"/>
      <c r="H140" s="257" t="str">
        <f>入力フォーム!AA136</f>
        <v/>
      </c>
      <c r="I140" s="257"/>
      <c r="J140" s="257"/>
      <c r="K140" s="258" t="str">
        <f>入力フォーム!AA136</f>
        <v/>
      </c>
      <c r="L140" s="256"/>
      <c r="M140" s="258" t="str">
        <f>入力フォーム!AB136</f>
        <v/>
      </c>
      <c r="N140" s="256"/>
      <c r="O140" s="258" t="str">
        <f>入力フォーム!AC136</f>
        <v/>
      </c>
      <c r="P140" s="256"/>
      <c r="Q140" s="259" t="str">
        <f t="shared" si="2"/>
        <v/>
      </c>
      <c r="R140" s="259"/>
      <c r="S140" s="257" t="str">
        <f>入力フォーム!AE136</f>
        <v/>
      </c>
      <c r="T140" s="257"/>
      <c r="U140" s="260" t="str">
        <f>入力フォーム!AF136</f>
        <v/>
      </c>
      <c r="V140" s="261"/>
    </row>
    <row r="141" spans="1:22" ht="18" customHeight="1" x14ac:dyDescent="0.15">
      <c r="A141" s="40">
        <v>94</v>
      </c>
      <c r="B141" s="53" t="str">
        <f>入力フォーム!V137</f>
        <v/>
      </c>
      <c r="C141" s="255" t="str">
        <f>入力フォーム!X137</f>
        <v/>
      </c>
      <c r="D141" s="256"/>
      <c r="E141" s="257" t="str">
        <f>入力フォーム!Z137</f>
        <v/>
      </c>
      <c r="F141" s="257"/>
      <c r="G141" s="257"/>
      <c r="H141" s="257" t="str">
        <f>入力フォーム!AA137</f>
        <v/>
      </c>
      <c r="I141" s="257"/>
      <c r="J141" s="257"/>
      <c r="K141" s="258" t="str">
        <f>入力フォーム!AA137</f>
        <v/>
      </c>
      <c r="L141" s="256"/>
      <c r="M141" s="258" t="str">
        <f>入力フォーム!AB137</f>
        <v/>
      </c>
      <c r="N141" s="256"/>
      <c r="O141" s="258" t="str">
        <f>入力フォーム!AC137</f>
        <v/>
      </c>
      <c r="P141" s="256"/>
      <c r="Q141" s="259" t="str">
        <f t="shared" si="2"/>
        <v/>
      </c>
      <c r="R141" s="259"/>
      <c r="S141" s="257" t="str">
        <f>入力フォーム!AE137</f>
        <v/>
      </c>
      <c r="T141" s="257"/>
      <c r="U141" s="260" t="str">
        <f>入力フォーム!AF137</f>
        <v/>
      </c>
      <c r="V141" s="261"/>
    </row>
    <row r="142" spans="1:22" ht="18" customHeight="1" x14ac:dyDescent="0.15">
      <c r="A142" s="40">
        <v>95</v>
      </c>
      <c r="B142" s="53" t="str">
        <f>入力フォーム!V138</f>
        <v/>
      </c>
      <c r="C142" s="255" t="str">
        <f>入力フォーム!X138</f>
        <v/>
      </c>
      <c r="D142" s="256"/>
      <c r="E142" s="257" t="str">
        <f>入力フォーム!Z138</f>
        <v/>
      </c>
      <c r="F142" s="257"/>
      <c r="G142" s="257"/>
      <c r="H142" s="257" t="str">
        <f>入力フォーム!AA138</f>
        <v/>
      </c>
      <c r="I142" s="257"/>
      <c r="J142" s="257"/>
      <c r="K142" s="258" t="str">
        <f>入力フォーム!AA138</f>
        <v/>
      </c>
      <c r="L142" s="256"/>
      <c r="M142" s="258" t="str">
        <f>入力フォーム!AB138</f>
        <v/>
      </c>
      <c r="N142" s="256"/>
      <c r="O142" s="258" t="str">
        <f>入力フォーム!AC138</f>
        <v/>
      </c>
      <c r="P142" s="256"/>
      <c r="Q142" s="259" t="str">
        <f t="shared" si="2"/>
        <v/>
      </c>
      <c r="R142" s="259"/>
      <c r="S142" s="257" t="str">
        <f>入力フォーム!AE138</f>
        <v/>
      </c>
      <c r="T142" s="257"/>
      <c r="U142" s="260" t="str">
        <f>入力フォーム!AF138</f>
        <v/>
      </c>
      <c r="V142" s="261"/>
    </row>
    <row r="143" spans="1:22" ht="18" customHeight="1" x14ac:dyDescent="0.15">
      <c r="A143" s="40">
        <v>96</v>
      </c>
      <c r="B143" s="53" t="str">
        <f>入力フォーム!V139</f>
        <v/>
      </c>
      <c r="C143" s="255" t="str">
        <f>入力フォーム!X139</f>
        <v/>
      </c>
      <c r="D143" s="256"/>
      <c r="E143" s="257" t="str">
        <f>入力フォーム!Z139</f>
        <v/>
      </c>
      <c r="F143" s="257"/>
      <c r="G143" s="257"/>
      <c r="H143" s="257" t="str">
        <f>入力フォーム!AA139</f>
        <v/>
      </c>
      <c r="I143" s="257"/>
      <c r="J143" s="257"/>
      <c r="K143" s="258" t="str">
        <f>入力フォーム!AA139</f>
        <v/>
      </c>
      <c r="L143" s="256"/>
      <c r="M143" s="258" t="str">
        <f>入力フォーム!AB139</f>
        <v/>
      </c>
      <c r="N143" s="256"/>
      <c r="O143" s="258" t="str">
        <f>入力フォーム!AC139</f>
        <v/>
      </c>
      <c r="P143" s="256"/>
      <c r="Q143" s="259" t="str">
        <f t="shared" si="2"/>
        <v/>
      </c>
      <c r="R143" s="259"/>
      <c r="S143" s="257" t="str">
        <f>入力フォーム!AE139</f>
        <v/>
      </c>
      <c r="T143" s="257"/>
      <c r="U143" s="260" t="str">
        <f>入力フォーム!AF139</f>
        <v/>
      </c>
      <c r="V143" s="261"/>
    </row>
    <row r="144" spans="1:22" ht="18" customHeight="1" x14ac:dyDescent="0.15">
      <c r="A144" s="40">
        <v>97</v>
      </c>
      <c r="B144" s="53" t="str">
        <f>入力フォーム!V140</f>
        <v/>
      </c>
      <c r="C144" s="255" t="str">
        <f>入力フォーム!X140</f>
        <v/>
      </c>
      <c r="D144" s="256"/>
      <c r="E144" s="257" t="str">
        <f>入力フォーム!Z140</f>
        <v/>
      </c>
      <c r="F144" s="257"/>
      <c r="G144" s="257"/>
      <c r="H144" s="257" t="str">
        <f>入力フォーム!AA140</f>
        <v/>
      </c>
      <c r="I144" s="257"/>
      <c r="J144" s="257"/>
      <c r="K144" s="258" t="str">
        <f>入力フォーム!AA140</f>
        <v/>
      </c>
      <c r="L144" s="256"/>
      <c r="M144" s="258" t="str">
        <f>入力フォーム!AB140</f>
        <v/>
      </c>
      <c r="N144" s="256"/>
      <c r="O144" s="258" t="str">
        <f>入力フォーム!AC140</f>
        <v/>
      </c>
      <c r="P144" s="256"/>
      <c r="Q144" s="259" t="str">
        <f t="shared" si="2"/>
        <v/>
      </c>
      <c r="R144" s="259"/>
      <c r="S144" s="257" t="str">
        <f>入力フォーム!AE140</f>
        <v/>
      </c>
      <c r="T144" s="257"/>
      <c r="U144" s="260" t="str">
        <f>入力フォーム!AF140</f>
        <v/>
      </c>
      <c r="V144" s="261"/>
    </row>
    <row r="145" spans="1:22" ht="18" customHeight="1" x14ac:dyDescent="0.15">
      <c r="A145" s="40">
        <v>98</v>
      </c>
      <c r="B145" s="53" t="str">
        <f>入力フォーム!V141</f>
        <v/>
      </c>
      <c r="C145" s="255" t="str">
        <f>入力フォーム!X141</f>
        <v/>
      </c>
      <c r="D145" s="256"/>
      <c r="E145" s="257" t="str">
        <f>入力フォーム!Z141</f>
        <v/>
      </c>
      <c r="F145" s="257"/>
      <c r="G145" s="257"/>
      <c r="H145" s="257" t="str">
        <f>入力フォーム!AA141</f>
        <v/>
      </c>
      <c r="I145" s="257"/>
      <c r="J145" s="257"/>
      <c r="K145" s="258" t="str">
        <f>入力フォーム!AA141</f>
        <v/>
      </c>
      <c r="L145" s="256"/>
      <c r="M145" s="258" t="str">
        <f>入力フォーム!AB141</f>
        <v/>
      </c>
      <c r="N145" s="256"/>
      <c r="O145" s="258" t="str">
        <f>入力フォーム!AC141</f>
        <v/>
      </c>
      <c r="P145" s="256"/>
      <c r="Q145" s="259" t="str">
        <f t="shared" si="2"/>
        <v/>
      </c>
      <c r="R145" s="259"/>
      <c r="S145" s="257" t="str">
        <f>入力フォーム!AE141</f>
        <v/>
      </c>
      <c r="T145" s="257"/>
      <c r="U145" s="260" t="str">
        <f>入力フォーム!AF141</f>
        <v/>
      </c>
      <c r="V145" s="261"/>
    </row>
    <row r="146" spans="1:22" ht="18" customHeight="1" x14ac:dyDescent="0.15">
      <c r="A146" s="40">
        <v>99</v>
      </c>
      <c r="B146" s="53" t="str">
        <f>入力フォーム!V142</f>
        <v/>
      </c>
      <c r="C146" s="255" t="str">
        <f>入力フォーム!X142</f>
        <v/>
      </c>
      <c r="D146" s="256"/>
      <c r="E146" s="257" t="str">
        <f>入力フォーム!Z142</f>
        <v/>
      </c>
      <c r="F146" s="257"/>
      <c r="G146" s="257"/>
      <c r="H146" s="257" t="str">
        <f>入力フォーム!AA142</f>
        <v/>
      </c>
      <c r="I146" s="257"/>
      <c r="J146" s="257"/>
      <c r="K146" s="258" t="str">
        <f>入力フォーム!AA142</f>
        <v/>
      </c>
      <c r="L146" s="256"/>
      <c r="M146" s="258" t="str">
        <f>入力フォーム!AB142</f>
        <v/>
      </c>
      <c r="N146" s="256"/>
      <c r="O146" s="258" t="str">
        <f>入力フォーム!AC142</f>
        <v/>
      </c>
      <c r="P146" s="256"/>
      <c r="Q146" s="259" t="str">
        <f t="shared" si="2"/>
        <v/>
      </c>
      <c r="R146" s="259"/>
      <c r="S146" s="257" t="str">
        <f>入力フォーム!AE142</f>
        <v/>
      </c>
      <c r="T146" s="257"/>
      <c r="U146" s="260" t="str">
        <f>入力フォーム!AF142</f>
        <v/>
      </c>
      <c r="V146" s="261"/>
    </row>
    <row r="147" spans="1:22" ht="18" customHeight="1" x14ac:dyDescent="0.15">
      <c r="A147" s="43">
        <v>100</v>
      </c>
      <c r="B147" s="54" t="str">
        <f>入力フォーム!V143</f>
        <v/>
      </c>
      <c r="C147" s="251" t="str">
        <f>入力フォーム!X143</f>
        <v/>
      </c>
      <c r="D147" s="252"/>
      <c r="E147" s="253" t="str">
        <f>入力フォーム!Z143</f>
        <v/>
      </c>
      <c r="F147" s="253"/>
      <c r="G147" s="253"/>
      <c r="H147" s="253" t="str">
        <f>入力フォーム!AA143</f>
        <v/>
      </c>
      <c r="I147" s="253"/>
      <c r="J147" s="253"/>
      <c r="K147" s="254" t="str">
        <f>入力フォーム!AA143</f>
        <v/>
      </c>
      <c r="L147" s="252"/>
      <c r="M147" s="254" t="str">
        <f>入力フォーム!AB143</f>
        <v/>
      </c>
      <c r="N147" s="252"/>
      <c r="O147" s="254" t="str">
        <f>入力フォーム!AC143</f>
        <v/>
      </c>
      <c r="P147" s="252"/>
      <c r="Q147" s="262" t="str">
        <f t="shared" si="2"/>
        <v/>
      </c>
      <c r="R147" s="262"/>
      <c r="S147" s="253" t="str">
        <f>入力フォーム!AE143</f>
        <v/>
      </c>
      <c r="T147" s="253"/>
      <c r="U147" s="263" t="str">
        <f>入力フォーム!AF143</f>
        <v/>
      </c>
      <c r="V147" s="264"/>
    </row>
  </sheetData>
  <sheetProtection sheet="1" objects="1" scenarios="1"/>
  <mergeCells count="1016">
    <mergeCell ref="A2:V2"/>
    <mergeCell ref="B5:H5"/>
    <mergeCell ref="B6:H6"/>
    <mergeCell ref="L8:N8"/>
    <mergeCell ref="O8:V8"/>
    <mergeCell ref="L9:N9"/>
    <mergeCell ref="O9:V9"/>
    <mergeCell ref="L10:N10"/>
    <mergeCell ref="O10:V10"/>
    <mergeCell ref="L11:N11"/>
    <mergeCell ref="O11:Q11"/>
    <mergeCell ref="R11:V11"/>
    <mergeCell ref="N12:O12"/>
    <mergeCell ref="P12:V12"/>
    <mergeCell ref="N13:O13"/>
    <mergeCell ref="P13:V13"/>
    <mergeCell ref="K18:L18"/>
    <mergeCell ref="M18:N18"/>
    <mergeCell ref="O18:P18"/>
    <mergeCell ref="J8:K13"/>
    <mergeCell ref="L12:M13"/>
    <mergeCell ref="A15:V16"/>
    <mergeCell ref="A18:F19"/>
    <mergeCell ref="S18:T19"/>
    <mergeCell ref="U18:V19"/>
    <mergeCell ref="K19:L19"/>
    <mergeCell ref="M19:N19"/>
    <mergeCell ref="O19:P19"/>
    <mergeCell ref="G20:J20"/>
    <mergeCell ref="K20:L20"/>
    <mergeCell ref="M20:N20"/>
    <mergeCell ref="O20:P20"/>
    <mergeCell ref="Q20:R20"/>
    <mergeCell ref="G21:J21"/>
    <mergeCell ref="K21:L21"/>
    <mergeCell ref="M21:N21"/>
    <mergeCell ref="O21:P21"/>
    <mergeCell ref="Q21:R21"/>
    <mergeCell ref="G22:J22"/>
    <mergeCell ref="K22:L22"/>
    <mergeCell ref="M22:N22"/>
    <mergeCell ref="O22:P22"/>
    <mergeCell ref="Q22:R22"/>
    <mergeCell ref="G18:J19"/>
    <mergeCell ref="Q18:R19"/>
    <mergeCell ref="G23:J23"/>
    <mergeCell ref="K23:L23"/>
    <mergeCell ref="M23:N23"/>
    <mergeCell ref="O23:P23"/>
    <mergeCell ref="Q23:R23"/>
    <mergeCell ref="K25:L25"/>
    <mergeCell ref="M25:N25"/>
    <mergeCell ref="O25:P25"/>
    <mergeCell ref="S25:V25"/>
    <mergeCell ref="K26:L26"/>
    <mergeCell ref="M26:N26"/>
    <mergeCell ref="O26:P26"/>
    <mergeCell ref="S26:T26"/>
    <mergeCell ref="U26:V26"/>
    <mergeCell ref="C27:D27"/>
    <mergeCell ref="E27:G27"/>
    <mergeCell ref="H27:J27"/>
    <mergeCell ref="K27:L27"/>
    <mergeCell ref="M27:N27"/>
    <mergeCell ref="O27:P27"/>
    <mergeCell ref="Q27:R27"/>
    <mergeCell ref="S27:T27"/>
    <mergeCell ref="U27:V27"/>
    <mergeCell ref="C28:D28"/>
    <mergeCell ref="E28:G28"/>
    <mergeCell ref="H28:J28"/>
    <mergeCell ref="K28:L28"/>
    <mergeCell ref="M28:N28"/>
    <mergeCell ref="O28:P28"/>
    <mergeCell ref="Q28:R28"/>
    <mergeCell ref="S28:T28"/>
    <mergeCell ref="U28:V28"/>
    <mergeCell ref="C29:D29"/>
    <mergeCell ref="E29:G29"/>
    <mergeCell ref="H29:J29"/>
    <mergeCell ref="K29:L29"/>
    <mergeCell ref="M29:N29"/>
    <mergeCell ref="O29:P29"/>
    <mergeCell ref="Q29:R29"/>
    <mergeCell ref="S29:T29"/>
    <mergeCell ref="U29:V29"/>
    <mergeCell ref="C30:D30"/>
    <mergeCell ref="E30:G30"/>
    <mergeCell ref="H30:J30"/>
    <mergeCell ref="K30:L30"/>
    <mergeCell ref="M30:N30"/>
    <mergeCell ref="O30:P30"/>
    <mergeCell ref="Q30:R30"/>
    <mergeCell ref="S30:T30"/>
    <mergeCell ref="U30:V30"/>
    <mergeCell ref="C31:D31"/>
    <mergeCell ref="E31:G31"/>
    <mergeCell ref="H31:J31"/>
    <mergeCell ref="K31:L31"/>
    <mergeCell ref="M31:N31"/>
    <mergeCell ref="O31:P31"/>
    <mergeCell ref="Q31:R31"/>
    <mergeCell ref="S31:T31"/>
    <mergeCell ref="U31:V31"/>
    <mergeCell ref="C32:D32"/>
    <mergeCell ref="E32:G32"/>
    <mergeCell ref="H32:J32"/>
    <mergeCell ref="K32:L32"/>
    <mergeCell ref="M32:N32"/>
    <mergeCell ref="O32:P32"/>
    <mergeCell ref="Q32:R32"/>
    <mergeCell ref="S32:T32"/>
    <mergeCell ref="U32:V32"/>
    <mergeCell ref="C33:D33"/>
    <mergeCell ref="E33:G33"/>
    <mergeCell ref="H33:J33"/>
    <mergeCell ref="K33:L33"/>
    <mergeCell ref="M33:N33"/>
    <mergeCell ref="O33:P33"/>
    <mergeCell ref="Q33:R33"/>
    <mergeCell ref="S33:T33"/>
    <mergeCell ref="U33:V33"/>
    <mergeCell ref="C34:D34"/>
    <mergeCell ref="E34:G34"/>
    <mergeCell ref="H34:J34"/>
    <mergeCell ref="K34:L34"/>
    <mergeCell ref="M34:N34"/>
    <mergeCell ref="O34:P34"/>
    <mergeCell ref="Q34:R34"/>
    <mergeCell ref="S34:T34"/>
    <mergeCell ref="U34:V34"/>
    <mergeCell ref="C35:D35"/>
    <mergeCell ref="E35:G35"/>
    <mergeCell ref="H35:J35"/>
    <mergeCell ref="K35:L35"/>
    <mergeCell ref="M35:N35"/>
    <mergeCell ref="O35:P35"/>
    <mergeCell ref="Q35:R35"/>
    <mergeCell ref="S35:T35"/>
    <mergeCell ref="U35:V35"/>
    <mergeCell ref="C36:D36"/>
    <mergeCell ref="E36:G36"/>
    <mergeCell ref="H36:J36"/>
    <mergeCell ref="K36:L36"/>
    <mergeCell ref="M36:N36"/>
    <mergeCell ref="O36:P36"/>
    <mergeCell ref="Q36:R36"/>
    <mergeCell ref="S36:T36"/>
    <mergeCell ref="U36:V36"/>
    <mergeCell ref="C37:D37"/>
    <mergeCell ref="E37:G37"/>
    <mergeCell ref="H37:J37"/>
    <mergeCell ref="K37:L37"/>
    <mergeCell ref="M37:N37"/>
    <mergeCell ref="O37:P37"/>
    <mergeCell ref="Q37:R37"/>
    <mergeCell ref="S37:T37"/>
    <mergeCell ref="U37:V37"/>
    <mergeCell ref="C38:D38"/>
    <mergeCell ref="E38:G38"/>
    <mergeCell ref="H38:J38"/>
    <mergeCell ref="K38:L38"/>
    <mergeCell ref="M38:N38"/>
    <mergeCell ref="O38:P38"/>
    <mergeCell ref="Q38:R38"/>
    <mergeCell ref="S38:T38"/>
    <mergeCell ref="U38:V38"/>
    <mergeCell ref="C39:D39"/>
    <mergeCell ref="E39:G39"/>
    <mergeCell ref="H39:J39"/>
    <mergeCell ref="K39:L39"/>
    <mergeCell ref="M39:N39"/>
    <mergeCell ref="O39:P39"/>
    <mergeCell ref="Q39:R39"/>
    <mergeCell ref="S39:T39"/>
    <mergeCell ref="U39:V39"/>
    <mergeCell ref="C40:D40"/>
    <mergeCell ref="E40:G40"/>
    <mergeCell ref="H40:J40"/>
    <mergeCell ref="K40:L40"/>
    <mergeCell ref="M40:N40"/>
    <mergeCell ref="O40:P40"/>
    <mergeCell ref="Q40:R40"/>
    <mergeCell ref="S40:T40"/>
    <mergeCell ref="U40:V40"/>
    <mergeCell ref="C41:D41"/>
    <mergeCell ref="E41:G41"/>
    <mergeCell ref="H41:J41"/>
    <mergeCell ref="K41:L41"/>
    <mergeCell ref="M41:N41"/>
    <mergeCell ref="O41:P41"/>
    <mergeCell ref="Q41:R41"/>
    <mergeCell ref="S41:T41"/>
    <mergeCell ref="U41:V41"/>
    <mergeCell ref="C42:D42"/>
    <mergeCell ref="E42:G42"/>
    <mergeCell ref="H42:J42"/>
    <mergeCell ref="K42:L42"/>
    <mergeCell ref="M42:N42"/>
    <mergeCell ref="O42:P42"/>
    <mergeCell ref="Q42:R42"/>
    <mergeCell ref="S42:T42"/>
    <mergeCell ref="U42:V42"/>
    <mergeCell ref="C43:D43"/>
    <mergeCell ref="E43:G43"/>
    <mergeCell ref="H43:J43"/>
    <mergeCell ref="K43:L43"/>
    <mergeCell ref="M43:N43"/>
    <mergeCell ref="O43:P43"/>
    <mergeCell ref="Q43:R43"/>
    <mergeCell ref="S43:T43"/>
    <mergeCell ref="U43:V43"/>
    <mergeCell ref="C44:D44"/>
    <mergeCell ref="E44:G44"/>
    <mergeCell ref="H44:J44"/>
    <mergeCell ref="K44:L44"/>
    <mergeCell ref="M44:N44"/>
    <mergeCell ref="O44:P44"/>
    <mergeCell ref="Q44:R44"/>
    <mergeCell ref="S44:T44"/>
    <mergeCell ref="U44:V44"/>
    <mergeCell ref="C45:D45"/>
    <mergeCell ref="E45:G45"/>
    <mergeCell ref="H45:J45"/>
    <mergeCell ref="K45:L45"/>
    <mergeCell ref="M45:N45"/>
    <mergeCell ref="O45:P45"/>
    <mergeCell ref="Q45:R45"/>
    <mergeCell ref="S45:T45"/>
    <mergeCell ref="U45:V45"/>
    <mergeCell ref="C46:D46"/>
    <mergeCell ref="E46:G46"/>
    <mergeCell ref="H46:J46"/>
    <mergeCell ref="K46:L46"/>
    <mergeCell ref="M46:N46"/>
    <mergeCell ref="O46:P46"/>
    <mergeCell ref="Q46:R46"/>
    <mergeCell ref="S46:T46"/>
    <mergeCell ref="U46:V46"/>
    <mergeCell ref="B50:D50"/>
    <mergeCell ref="E50:K50"/>
    <mergeCell ref="L50:N50"/>
    <mergeCell ref="O50:U50"/>
    <mergeCell ref="B52:D52"/>
    <mergeCell ref="E52:K52"/>
    <mergeCell ref="L52:N52"/>
    <mergeCell ref="O52:U52"/>
    <mergeCell ref="E57:G57"/>
    <mergeCell ref="H57:K57"/>
    <mergeCell ref="M57:O57"/>
    <mergeCell ref="P57:V57"/>
    <mergeCell ref="K59:L59"/>
    <mergeCell ref="M59:N59"/>
    <mergeCell ref="O59:P59"/>
    <mergeCell ref="S59:V59"/>
    <mergeCell ref="K60:L60"/>
    <mergeCell ref="M60:N60"/>
    <mergeCell ref="O60:P60"/>
    <mergeCell ref="S60:T60"/>
    <mergeCell ref="U60:V60"/>
    <mergeCell ref="C61:D61"/>
    <mergeCell ref="E61:G61"/>
    <mergeCell ref="H61:J61"/>
    <mergeCell ref="K61:L61"/>
    <mergeCell ref="M61:N61"/>
    <mergeCell ref="O61:P61"/>
    <mergeCell ref="Q61:R61"/>
    <mergeCell ref="S61:T61"/>
    <mergeCell ref="U61:V61"/>
    <mergeCell ref="C62:D62"/>
    <mergeCell ref="E62:G62"/>
    <mergeCell ref="H62:J62"/>
    <mergeCell ref="K62:L62"/>
    <mergeCell ref="M62:N62"/>
    <mergeCell ref="O62:P62"/>
    <mergeCell ref="Q62:R62"/>
    <mergeCell ref="S62:T62"/>
    <mergeCell ref="U62:V62"/>
    <mergeCell ref="C63:D63"/>
    <mergeCell ref="E63:G63"/>
    <mergeCell ref="H63:J63"/>
    <mergeCell ref="K63:L63"/>
    <mergeCell ref="M63:N63"/>
    <mergeCell ref="O63:P63"/>
    <mergeCell ref="Q63:R63"/>
    <mergeCell ref="S63:T63"/>
    <mergeCell ref="U63:V63"/>
    <mergeCell ref="C64:D64"/>
    <mergeCell ref="E64:G64"/>
    <mergeCell ref="H64:J64"/>
    <mergeCell ref="K64:L64"/>
    <mergeCell ref="M64:N64"/>
    <mergeCell ref="O64:P64"/>
    <mergeCell ref="Q64:R64"/>
    <mergeCell ref="S64:T64"/>
    <mergeCell ref="U64:V64"/>
    <mergeCell ref="C65:D65"/>
    <mergeCell ref="E65:G65"/>
    <mergeCell ref="H65:J65"/>
    <mergeCell ref="K65:L65"/>
    <mergeCell ref="M65:N65"/>
    <mergeCell ref="O65:P65"/>
    <mergeCell ref="Q65:R65"/>
    <mergeCell ref="S65:T65"/>
    <mergeCell ref="U65:V65"/>
    <mergeCell ref="C66:D66"/>
    <mergeCell ref="E66:G66"/>
    <mergeCell ref="H66:J66"/>
    <mergeCell ref="K66:L66"/>
    <mergeCell ref="M66:N66"/>
    <mergeCell ref="O66:P66"/>
    <mergeCell ref="Q66:R66"/>
    <mergeCell ref="S66:T66"/>
    <mergeCell ref="U66:V66"/>
    <mergeCell ref="C67:D67"/>
    <mergeCell ref="E67:G67"/>
    <mergeCell ref="H67:J67"/>
    <mergeCell ref="K67:L67"/>
    <mergeCell ref="M67:N67"/>
    <mergeCell ref="O67:P67"/>
    <mergeCell ref="Q67:R67"/>
    <mergeCell ref="S67:T67"/>
    <mergeCell ref="U67:V67"/>
    <mergeCell ref="C68:D68"/>
    <mergeCell ref="E68:G68"/>
    <mergeCell ref="H68:J68"/>
    <mergeCell ref="K68:L68"/>
    <mergeCell ref="M68:N68"/>
    <mergeCell ref="O68:P68"/>
    <mergeCell ref="Q68:R68"/>
    <mergeCell ref="S68:T68"/>
    <mergeCell ref="U68:V68"/>
    <mergeCell ref="C69:D69"/>
    <mergeCell ref="E69:G69"/>
    <mergeCell ref="H69:J69"/>
    <mergeCell ref="K69:L69"/>
    <mergeCell ref="M69:N69"/>
    <mergeCell ref="O69:P69"/>
    <mergeCell ref="Q69:R69"/>
    <mergeCell ref="S69:T69"/>
    <mergeCell ref="U69:V69"/>
    <mergeCell ref="C70:D70"/>
    <mergeCell ref="E70:G70"/>
    <mergeCell ref="H70:J70"/>
    <mergeCell ref="K70:L70"/>
    <mergeCell ref="M70:N70"/>
    <mergeCell ref="O70:P70"/>
    <mergeCell ref="Q70:R70"/>
    <mergeCell ref="S70:T70"/>
    <mergeCell ref="U70:V70"/>
    <mergeCell ref="C71:D71"/>
    <mergeCell ref="E71:G71"/>
    <mergeCell ref="H71:J71"/>
    <mergeCell ref="K71:L71"/>
    <mergeCell ref="M71:N71"/>
    <mergeCell ref="O71:P71"/>
    <mergeCell ref="Q71:R71"/>
    <mergeCell ref="S71:T71"/>
    <mergeCell ref="U71:V71"/>
    <mergeCell ref="C72:D72"/>
    <mergeCell ref="E72:G72"/>
    <mergeCell ref="H72:J72"/>
    <mergeCell ref="K72:L72"/>
    <mergeCell ref="M72:N72"/>
    <mergeCell ref="O72:P72"/>
    <mergeCell ref="Q72:R72"/>
    <mergeCell ref="S72:T72"/>
    <mergeCell ref="U72:V72"/>
    <mergeCell ref="C73:D73"/>
    <mergeCell ref="E73:G73"/>
    <mergeCell ref="H73:J73"/>
    <mergeCell ref="K73:L73"/>
    <mergeCell ref="M73:N73"/>
    <mergeCell ref="O73:P73"/>
    <mergeCell ref="Q73:R73"/>
    <mergeCell ref="S73:T73"/>
    <mergeCell ref="U73:V73"/>
    <mergeCell ref="C74:D74"/>
    <mergeCell ref="E74:G74"/>
    <mergeCell ref="H74:J74"/>
    <mergeCell ref="K74:L74"/>
    <mergeCell ref="M74:N74"/>
    <mergeCell ref="O74:P74"/>
    <mergeCell ref="Q74:R74"/>
    <mergeCell ref="S74:T74"/>
    <mergeCell ref="U74:V74"/>
    <mergeCell ref="C75:D75"/>
    <mergeCell ref="E75:G75"/>
    <mergeCell ref="H75:J75"/>
    <mergeCell ref="K75:L75"/>
    <mergeCell ref="M75:N75"/>
    <mergeCell ref="O75:P75"/>
    <mergeCell ref="Q75:R75"/>
    <mergeCell ref="S75:T75"/>
    <mergeCell ref="U75:V75"/>
    <mergeCell ref="C76:D76"/>
    <mergeCell ref="E76:G76"/>
    <mergeCell ref="H76:J76"/>
    <mergeCell ref="K76:L76"/>
    <mergeCell ref="M76:N76"/>
    <mergeCell ref="O76:P76"/>
    <mergeCell ref="Q76:R76"/>
    <mergeCell ref="S76:T76"/>
    <mergeCell ref="U76:V76"/>
    <mergeCell ref="C77:D77"/>
    <mergeCell ref="E77:G77"/>
    <mergeCell ref="H77:J77"/>
    <mergeCell ref="K77:L77"/>
    <mergeCell ref="M77:N77"/>
    <mergeCell ref="O77:P77"/>
    <mergeCell ref="Q77:R77"/>
    <mergeCell ref="S77:T77"/>
    <mergeCell ref="U77:V77"/>
    <mergeCell ref="C78:D78"/>
    <mergeCell ref="E78:G78"/>
    <mergeCell ref="H78:J78"/>
    <mergeCell ref="K78:L78"/>
    <mergeCell ref="M78:N78"/>
    <mergeCell ref="O78:P78"/>
    <mergeCell ref="Q78:R78"/>
    <mergeCell ref="S78:T78"/>
    <mergeCell ref="U78:V78"/>
    <mergeCell ref="C79:D79"/>
    <mergeCell ref="E79:G79"/>
    <mergeCell ref="H79:J79"/>
    <mergeCell ref="K79:L79"/>
    <mergeCell ref="M79:N79"/>
    <mergeCell ref="O79:P79"/>
    <mergeCell ref="Q79:R79"/>
    <mergeCell ref="S79:T79"/>
    <mergeCell ref="U79:V79"/>
    <mergeCell ref="C80:D80"/>
    <mergeCell ref="E80:G80"/>
    <mergeCell ref="H80:J80"/>
    <mergeCell ref="K80:L80"/>
    <mergeCell ref="M80:N80"/>
    <mergeCell ref="O80:P80"/>
    <mergeCell ref="Q80:R80"/>
    <mergeCell ref="S80:T80"/>
    <mergeCell ref="U80:V80"/>
    <mergeCell ref="C81:D81"/>
    <mergeCell ref="E81:G81"/>
    <mergeCell ref="H81:J81"/>
    <mergeCell ref="K81:L81"/>
    <mergeCell ref="M81:N81"/>
    <mergeCell ref="O81:P81"/>
    <mergeCell ref="Q81:R81"/>
    <mergeCell ref="S81:T81"/>
    <mergeCell ref="U81:V81"/>
    <mergeCell ref="C82:D82"/>
    <mergeCell ref="E82:G82"/>
    <mergeCell ref="H82:J82"/>
    <mergeCell ref="K82:L82"/>
    <mergeCell ref="M82:N82"/>
    <mergeCell ref="O82:P82"/>
    <mergeCell ref="Q82:R82"/>
    <mergeCell ref="S82:T82"/>
    <mergeCell ref="U82:V82"/>
    <mergeCell ref="C83:D83"/>
    <mergeCell ref="E83:G83"/>
    <mergeCell ref="H83:J83"/>
    <mergeCell ref="K83:L83"/>
    <mergeCell ref="M83:N83"/>
    <mergeCell ref="O83:P83"/>
    <mergeCell ref="Q83:R83"/>
    <mergeCell ref="S83:T83"/>
    <mergeCell ref="U83:V83"/>
    <mergeCell ref="C84:D84"/>
    <mergeCell ref="E84:G84"/>
    <mergeCell ref="H84:J84"/>
    <mergeCell ref="K84:L84"/>
    <mergeCell ref="M84:N84"/>
    <mergeCell ref="O84:P84"/>
    <mergeCell ref="Q84:R84"/>
    <mergeCell ref="S84:T84"/>
    <mergeCell ref="U84:V84"/>
    <mergeCell ref="C85:D85"/>
    <mergeCell ref="E85:G85"/>
    <mergeCell ref="H85:J85"/>
    <mergeCell ref="K85:L85"/>
    <mergeCell ref="M85:N85"/>
    <mergeCell ref="O85:P85"/>
    <mergeCell ref="Q85:R85"/>
    <mergeCell ref="S85:T85"/>
    <mergeCell ref="U85:V85"/>
    <mergeCell ref="C86:D86"/>
    <mergeCell ref="E86:G86"/>
    <mergeCell ref="H86:J86"/>
    <mergeCell ref="K86:L86"/>
    <mergeCell ref="M86:N86"/>
    <mergeCell ref="O86:P86"/>
    <mergeCell ref="Q86:R86"/>
    <mergeCell ref="S86:T86"/>
    <mergeCell ref="U86:V86"/>
    <mergeCell ref="C87:D87"/>
    <mergeCell ref="E87:G87"/>
    <mergeCell ref="H87:J87"/>
    <mergeCell ref="K87:L87"/>
    <mergeCell ref="M87:N87"/>
    <mergeCell ref="O87:P87"/>
    <mergeCell ref="Q87:R87"/>
    <mergeCell ref="S87:T87"/>
    <mergeCell ref="U87:V87"/>
    <mergeCell ref="C88:D88"/>
    <mergeCell ref="E88:G88"/>
    <mergeCell ref="H88:J88"/>
    <mergeCell ref="K88:L88"/>
    <mergeCell ref="M88:N88"/>
    <mergeCell ref="O88:P88"/>
    <mergeCell ref="Q88:R88"/>
    <mergeCell ref="S88:T88"/>
    <mergeCell ref="U88:V88"/>
    <mergeCell ref="C89:D89"/>
    <mergeCell ref="E89:G89"/>
    <mergeCell ref="H89:J89"/>
    <mergeCell ref="K89:L89"/>
    <mergeCell ref="M89:N89"/>
    <mergeCell ref="O89:P89"/>
    <mergeCell ref="Q89:R89"/>
    <mergeCell ref="S89:T89"/>
    <mergeCell ref="U89:V89"/>
    <mergeCell ref="C90:D90"/>
    <mergeCell ref="E90:G90"/>
    <mergeCell ref="H90:J90"/>
    <mergeCell ref="K90:L90"/>
    <mergeCell ref="M90:N90"/>
    <mergeCell ref="O90:P90"/>
    <mergeCell ref="Q90:R90"/>
    <mergeCell ref="S90:T90"/>
    <mergeCell ref="U90:V90"/>
    <mergeCell ref="C91:D91"/>
    <mergeCell ref="E91:G91"/>
    <mergeCell ref="H91:J91"/>
    <mergeCell ref="K91:L91"/>
    <mergeCell ref="M91:N91"/>
    <mergeCell ref="O91:P91"/>
    <mergeCell ref="Q91:R91"/>
    <mergeCell ref="S91:T91"/>
    <mergeCell ref="U91:V91"/>
    <mergeCell ref="C92:D92"/>
    <mergeCell ref="E92:G92"/>
    <mergeCell ref="H92:J92"/>
    <mergeCell ref="K92:L92"/>
    <mergeCell ref="M92:N92"/>
    <mergeCell ref="O92:P92"/>
    <mergeCell ref="Q92:R92"/>
    <mergeCell ref="S92:T92"/>
    <mergeCell ref="U92:V92"/>
    <mergeCell ref="C93:D93"/>
    <mergeCell ref="E93:G93"/>
    <mergeCell ref="H93:J93"/>
    <mergeCell ref="K93:L93"/>
    <mergeCell ref="M93:N93"/>
    <mergeCell ref="O93:P93"/>
    <mergeCell ref="Q93:R93"/>
    <mergeCell ref="S93:T93"/>
    <mergeCell ref="U93:V93"/>
    <mergeCell ref="C94:D94"/>
    <mergeCell ref="E94:G94"/>
    <mergeCell ref="H94:J94"/>
    <mergeCell ref="K94:L94"/>
    <mergeCell ref="M94:N94"/>
    <mergeCell ref="O94:P94"/>
    <mergeCell ref="Q94:R94"/>
    <mergeCell ref="S94:T94"/>
    <mergeCell ref="U94:V94"/>
    <mergeCell ref="C95:D95"/>
    <mergeCell ref="E95:G95"/>
    <mergeCell ref="H95:J95"/>
    <mergeCell ref="K95:L95"/>
    <mergeCell ref="M95:N95"/>
    <mergeCell ref="O95:P95"/>
    <mergeCell ref="Q95:R95"/>
    <mergeCell ref="S95:T95"/>
    <mergeCell ref="U95:V95"/>
    <mergeCell ref="C96:D96"/>
    <mergeCell ref="E96:G96"/>
    <mergeCell ref="H96:J96"/>
    <mergeCell ref="K96:L96"/>
    <mergeCell ref="M96:N96"/>
    <mergeCell ref="O96:P96"/>
    <mergeCell ref="Q96:R96"/>
    <mergeCell ref="S96:T96"/>
    <mergeCell ref="U96:V96"/>
    <mergeCell ref="C97:D97"/>
    <mergeCell ref="E97:G97"/>
    <mergeCell ref="H97:J97"/>
    <mergeCell ref="K97:L97"/>
    <mergeCell ref="M97:N97"/>
    <mergeCell ref="O97:P97"/>
    <mergeCell ref="Q97:R97"/>
    <mergeCell ref="S97:T97"/>
    <mergeCell ref="U97:V97"/>
    <mergeCell ref="M100:N100"/>
    <mergeCell ref="O100:P100"/>
    <mergeCell ref="Q100:R100"/>
    <mergeCell ref="S100:T100"/>
    <mergeCell ref="U100:V100"/>
    <mergeCell ref="E104:G104"/>
    <mergeCell ref="H104:K104"/>
    <mergeCell ref="M104:O104"/>
    <mergeCell ref="P104:V104"/>
    <mergeCell ref="K106:L106"/>
    <mergeCell ref="M106:N106"/>
    <mergeCell ref="O106:P106"/>
    <mergeCell ref="S106:V106"/>
    <mergeCell ref="C98:D98"/>
    <mergeCell ref="E98:G98"/>
    <mergeCell ref="H98:J98"/>
    <mergeCell ref="K98:L98"/>
    <mergeCell ref="M98:N98"/>
    <mergeCell ref="O98:P98"/>
    <mergeCell ref="Q98:R98"/>
    <mergeCell ref="S98:T98"/>
    <mergeCell ref="U98:V98"/>
    <mergeCell ref="C99:D99"/>
    <mergeCell ref="E99:G99"/>
    <mergeCell ref="H99:J99"/>
    <mergeCell ref="K99:L99"/>
    <mergeCell ref="M99:N99"/>
    <mergeCell ref="O99:P99"/>
    <mergeCell ref="Q99:R99"/>
    <mergeCell ref="S99:T99"/>
    <mergeCell ref="U99:V99"/>
    <mergeCell ref="C108:D108"/>
    <mergeCell ref="E108:G108"/>
    <mergeCell ref="H108:J108"/>
    <mergeCell ref="K108:L108"/>
    <mergeCell ref="M108:N108"/>
    <mergeCell ref="O108:P108"/>
    <mergeCell ref="Q108:R108"/>
    <mergeCell ref="S108:T108"/>
    <mergeCell ref="U108:V108"/>
    <mergeCell ref="C109:D109"/>
    <mergeCell ref="E109:G109"/>
    <mergeCell ref="H109:J109"/>
    <mergeCell ref="K109:L109"/>
    <mergeCell ref="M109:N109"/>
    <mergeCell ref="O109:P109"/>
    <mergeCell ref="Q109:R109"/>
    <mergeCell ref="S109:T109"/>
    <mergeCell ref="U109:V109"/>
    <mergeCell ref="C110:D110"/>
    <mergeCell ref="E110:G110"/>
    <mergeCell ref="H110:J110"/>
    <mergeCell ref="K110:L110"/>
    <mergeCell ref="M110:N110"/>
    <mergeCell ref="O110:P110"/>
    <mergeCell ref="Q110:R110"/>
    <mergeCell ref="S110:T110"/>
    <mergeCell ref="U110:V110"/>
    <mergeCell ref="C111:D111"/>
    <mergeCell ref="E111:G111"/>
    <mergeCell ref="H111:J111"/>
    <mergeCell ref="K111:L111"/>
    <mergeCell ref="M111:N111"/>
    <mergeCell ref="O111:P111"/>
    <mergeCell ref="Q111:R111"/>
    <mergeCell ref="S111:T111"/>
    <mergeCell ref="U111:V111"/>
    <mergeCell ref="C112:D112"/>
    <mergeCell ref="E112:G112"/>
    <mergeCell ref="H112:J112"/>
    <mergeCell ref="K112:L112"/>
    <mergeCell ref="M112:N112"/>
    <mergeCell ref="O112:P112"/>
    <mergeCell ref="Q112:R112"/>
    <mergeCell ref="S112:T112"/>
    <mergeCell ref="U112:V112"/>
    <mergeCell ref="C113:D113"/>
    <mergeCell ref="E113:G113"/>
    <mergeCell ref="H113:J113"/>
    <mergeCell ref="K113:L113"/>
    <mergeCell ref="M113:N113"/>
    <mergeCell ref="O113:P113"/>
    <mergeCell ref="Q113:R113"/>
    <mergeCell ref="S113:T113"/>
    <mergeCell ref="U113:V113"/>
    <mergeCell ref="C114:D114"/>
    <mergeCell ref="E114:G114"/>
    <mergeCell ref="H114:J114"/>
    <mergeCell ref="K114:L114"/>
    <mergeCell ref="M114:N114"/>
    <mergeCell ref="O114:P114"/>
    <mergeCell ref="Q114:R114"/>
    <mergeCell ref="S114:T114"/>
    <mergeCell ref="U114:V114"/>
    <mergeCell ref="C115:D115"/>
    <mergeCell ref="E115:G115"/>
    <mergeCell ref="H115:J115"/>
    <mergeCell ref="K115:L115"/>
    <mergeCell ref="M115:N115"/>
    <mergeCell ref="O115:P115"/>
    <mergeCell ref="Q115:R115"/>
    <mergeCell ref="S115:T115"/>
    <mergeCell ref="U115:V115"/>
    <mergeCell ref="C116:D116"/>
    <mergeCell ref="E116:G116"/>
    <mergeCell ref="H116:J116"/>
    <mergeCell ref="K116:L116"/>
    <mergeCell ref="M116:N116"/>
    <mergeCell ref="O116:P116"/>
    <mergeCell ref="Q116:R116"/>
    <mergeCell ref="S116:T116"/>
    <mergeCell ref="U116:V116"/>
    <mergeCell ref="C117:D117"/>
    <mergeCell ref="E117:G117"/>
    <mergeCell ref="H117:J117"/>
    <mergeCell ref="K117:L117"/>
    <mergeCell ref="M117:N117"/>
    <mergeCell ref="O117:P117"/>
    <mergeCell ref="Q117:R117"/>
    <mergeCell ref="S117:T117"/>
    <mergeCell ref="U117:V117"/>
    <mergeCell ref="C118:D118"/>
    <mergeCell ref="E118:G118"/>
    <mergeCell ref="H118:J118"/>
    <mergeCell ref="K118:L118"/>
    <mergeCell ref="M118:N118"/>
    <mergeCell ref="O118:P118"/>
    <mergeCell ref="Q118:R118"/>
    <mergeCell ref="S118:T118"/>
    <mergeCell ref="U118:V118"/>
    <mergeCell ref="C119:D119"/>
    <mergeCell ref="E119:G119"/>
    <mergeCell ref="H119:J119"/>
    <mergeCell ref="K119:L119"/>
    <mergeCell ref="M119:N119"/>
    <mergeCell ref="O119:P119"/>
    <mergeCell ref="Q119:R119"/>
    <mergeCell ref="S119:T119"/>
    <mergeCell ref="U119:V119"/>
    <mergeCell ref="C120:D120"/>
    <mergeCell ref="E120:G120"/>
    <mergeCell ref="H120:J120"/>
    <mergeCell ref="K120:L120"/>
    <mergeCell ref="M120:N120"/>
    <mergeCell ref="O120:P120"/>
    <mergeCell ref="Q120:R120"/>
    <mergeCell ref="S120:T120"/>
    <mergeCell ref="U120:V120"/>
    <mergeCell ref="C121:D121"/>
    <mergeCell ref="E121:G121"/>
    <mergeCell ref="H121:J121"/>
    <mergeCell ref="K121:L121"/>
    <mergeCell ref="M121:N121"/>
    <mergeCell ref="O121:P121"/>
    <mergeCell ref="Q121:R121"/>
    <mergeCell ref="S121:T121"/>
    <mergeCell ref="U121:V121"/>
    <mergeCell ref="C122:D122"/>
    <mergeCell ref="E122:G122"/>
    <mergeCell ref="H122:J122"/>
    <mergeCell ref="K122:L122"/>
    <mergeCell ref="M122:N122"/>
    <mergeCell ref="O122:P122"/>
    <mergeCell ref="Q122:R122"/>
    <mergeCell ref="S122:T122"/>
    <mergeCell ref="U122:V122"/>
    <mergeCell ref="C123:D123"/>
    <mergeCell ref="E123:G123"/>
    <mergeCell ref="H123:J123"/>
    <mergeCell ref="K123:L123"/>
    <mergeCell ref="M123:N123"/>
    <mergeCell ref="O123:P123"/>
    <mergeCell ref="Q123:R123"/>
    <mergeCell ref="S123:T123"/>
    <mergeCell ref="U123:V123"/>
    <mergeCell ref="C124:D124"/>
    <mergeCell ref="E124:G124"/>
    <mergeCell ref="H124:J124"/>
    <mergeCell ref="K124:L124"/>
    <mergeCell ref="M124:N124"/>
    <mergeCell ref="O124:P124"/>
    <mergeCell ref="Q124:R124"/>
    <mergeCell ref="S124:T124"/>
    <mergeCell ref="U124:V124"/>
    <mergeCell ref="C125:D125"/>
    <mergeCell ref="E125:G125"/>
    <mergeCell ref="H125:J125"/>
    <mergeCell ref="K125:L125"/>
    <mergeCell ref="M125:N125"/>
    <mergeCell ref="O125:P125"/>
    <mergeCell ref="Q125:R125"/>
    <mergeCell ref="S125:T125"/>
    <mergeCell ref="U125:V125"/>
    <mergeCell ref="C126:D126"/>
    <mergeCell ref="E126:G126"/>
    <mergeCell ref="H126:J126"/>
    <mergeCell ref="K126:L126"/>
    <mergeCell ref="M126:N126"/>
    <mergeCell ref="O126:P126"/>
    <mergeCell ref="Q126:R126"/>
    <mergeCell ref="S126:T126"/>
    <mergeCell ref="U126:V126"/>
    <mergeCell ref="C127:D127"/>
    <mergeCell ref="E127:G127"/>
    <mergeCell ref="H127:J127"/>
    <mergeCell ref="K127:L127"/>
    <mergeCell ref="M127:N127"/>
    <mergeCell ref="O127:P127"/>
    <mergeCell ref="Q127:R127"/>
    <mergeCell ref="S127:T127"/>
    <mergeCell ref="U127:V127"/>
    <mergeCell ref="C128:D128"/>
    <mergeCell ref="E128:G128"/>
    <mergeCell ref="H128:J128"/>
    <mergeCell ref="K128:L128"/>
    <mergeCell ref="M128:N128"/>
    <mergeCell ref="O128:P128"/>
    <mergeCell ref="Q128:R128"/>
    <mergeCell ref="S128:T128"/>
    <mergeCell ref="U128:V128"/>
    <mergeCell ref="C129:D129"/>
    <mergeCell ref="E129:G129"/>
    <mergeCell ref="H129:J129"/>
    <mergeCell ref="K129:L129"/>
    <mergeCell ref="M129:N129"/>
    <mergeCell ref="O129:P129"/>
    <mergeCell ref="Q129:R129"/>
    <mergeCell ref="S129:T129"/>
    <mergeCell ref="U129:V129"/>
    <mergeCell ref="C130:D130"/>
    <mergeCell ref="E130:G130"/>
    <mergeCell ref="H130:J130"/>
    <mergeCell ref="K130:L130"/>
    <mergeCell ref="M130:N130"/>
    <mergeCell ref="O130:P130"/>
    <mergeCell ref="Q130:R130"/>
    <mergeCell ref="S130:T130"/>
    <mergeCell ref="U130:V130"/>
    <mergeCell ref="C131:D131"/>
    <mergeCell ref="E131:G131"/>
    <mergeCell ref="H131:J131"/>
    <mergeCell ref="K131:L131"/>
    <mergeCell ref="M131:N131"/>
    <mergeCell ref="O131:P131"/>
    <mergeCell ref="Q131:R131"/>
    <mergeCell ref="S131:T131"/>
    <mergeCell ref="U131:V131"/>
    <mergeCell ref="C132:D132"/>
    <mergeCell ref="E132:G132"/>
    <mergeCell ref="H132:J132"/>
    <mergeCell ref="K132:L132"/>
    <mergeCell ref="M132:N132"/>
    <mergeCell ref="O132:P132"/>
    <mergeCell ref="Q132:R132"/>
    <mergeCell ref="S132:T132"/>
    <mergeCell ref="U132:V132"/>
    <mergeCell ref="C133:D133"/>
    <mergeCell ref="E133:G133"/>
    <mergeCell ref="H133:J133"/>
    <mergeCell ref="K133:L133"/>
    <mergeCell ref="M133:N133"/>
    <mergeCell ref="O133:P133"/>
    <mergeCell ref="Q133:R133"/>
    <mergeCell ref="S133:T133"/>
    <mergeCell ref="U133:V133"/>
    <mergeCell ref="C134:D134"/>
    <mergeCell ref="E134:G134"/>
    <mergeCell ref="H134:J134"/>
    <mergeCell ref="K134:L134"/>
    <mergeCell ref="M134:N134"/>
    <mergeCell ref="O134:P134"/>
    <mergeCell ref="Q134:R134"/>
    <mergeCell ref="S134:T134"/>
    <mergeCell ref="U134:V134"/>
    <mergeCell ref="C135:D135"/>
    <mergeCell ref="E135:G135"/>
    <mergeCell ref="H135:J135"/>
    <mergeCell ref="K135:L135"/>
    <mergeCell ref="M135:N135"/>
    <mergeCell ref="O135:P135"/>
    <mergeCell ref="Q135:R135"/>
    <mergeCell ref="S135:T135"/>
    <mergeCell ref="U135:V135"/>
    <mergeCell ref="C136:D136"/>
    <mergeCell ref="E136:G136"/>
    <mergeCell ref="H136:J136"/>
    <mergeCell ref="K136:L136"/>
    <mergeCell ref="M136:N136"/>
    <mergeCell ref="O136:P136"/>
    <mergeCell ref="Q136:R136"/>
    <mergeCell ref="S136:T136"/>
    <mergeCell ref="U136:V136"/>
    <mergeCell ref="C137:D137"/>
    <mergeCell ref="E137:G137"/>
    <mergeCell ref="H137:J137"/>
    <mergeCell ref="K137:L137"/>
    <mergeCell ref="M137:N137"/>
    <mergeCell ref="O137:P137"/>
    <mergeCell ref="Q137:R137"/>
    <mergeCell ref="S137:T137"/>
    <mergeCell ref="U137:V137"/>
    <mergeCell ref="C138:D138"/>
    <mergeCell ref="E138:G138"/>
    <mergeCell ref="H138:J138"/>
    <mergeCell ref="K138:L138"/>
    <mergeCell ref="M138:N138"/>
    <mergeCell ref="O138:P138"/>
    <mergeCell ref="Q138:R138"/>
    <mergeCell ref="S138:T138"/>
    <mergeCell ref="U138:V138"/>
    <mergeCell ref="C139:D139"/>
    <mergeCell ref="E139:G139"/>
    <mergeCell ref="H139:J139"/>
    <mergeCell ref="K139:L139"/>
    <mergeCell ref="M139:N139"/>
    <mergeCell ref="O139:P139"/>
    <mergeCell ref="Q139:R139"/>
    <mergeCell ref="S139:T139"/>
    <mergeCell ref="U139:V139"/>
    <mergeCell ref="C140:D140"/>
    <mergeCell ref="E140:G140"/>
    <mergeCell ref="H140:J140"/>
    <mergeCell ref="K140:L140"/>
    <mergeCell ref="M140:N140"/>
    <mergeCell ref="O140:P140"/>
    <mergeCell ref="Q140:R140"/>
    <mergeCell ref="S140:T140"/>
    <mergeCell ref="U140:V140"/>
    <mergeCell ref="C141:D141"/>
    <mergeCell ref="E141:G141"/>
    <mergeCell ref="H141:J141"/>
    <mergeCell ref="K141:L141"/>
    <mergeCell ref="M141:N141"/>
    <mergeCell ref="O141:P141"/>
    <mergeCell ref="Q141:R141"/>
    <mergeCell ref="S141:T141"/>
    <mergeCell ref="U141:V141"/>
    <mergeCell ref="C142:D142"/>
    <mergeCell ref="E142:G142"/>
    <mergeCell ref="H142:J142"/>
    <mergeCell ref="K142:L142"/>
    <mergeCell ref="M142:N142"/>
    <mergeCell ref="O142:P142"/>
    <mergeCell ref="Q142:R142"/>
    <mergeCell ref="S142:T142"/>
    <mergeCell ref="U142:V142"/>
    <mergeCell ref="C143:D143"/>
    <mergeCell ref="E143:G143"/>
    <mergeCell ref="H143:J143"/>
    <mergeCell ref="K143:L143"/>
    <mergeCell ref="M143:N143"/>
    <mergeCell ref="O143:P143"/>
    <mergeCell ref="Q143:R143"/>
    <mergeCell ref="S143:T143"/>
    <mergeCell ref="U143:V143"/>
    <mergeCell ref="C144:D144"/>
    <mergeCell ref="E144:G144"/>
    <mergeCell ref="H144:J144"/>
    <mergeCell ref="K144:L144"/>
    <mergeCell ref="M144:N144"/>
    <mergeCell ref="O144:P144"/>
    <mergeCell ref="Q144:R144"/>
    <mergeCell ref="S144:T144"/>
    <mergeCell ref="U144:V144"/>
    <mergeCell ref="C145:D145"/>
    <mergeCell ref="E145:G145"/>
    <mergeCell ref="H145:J145"/>
    <mergeCell ref="K145:L145"/>
    <mergeCell ref="M145:N145"/>
    <mergeCell ref="O145:P145"/>
    <mergeCell ref="Q145:R145"/>
    <mergeCell ref="S145:T145"/>
    <mergeCell ref="U145:V145"/>
    <mergeCell ref="C146:D146"/>
    <mergeCell ref="E146:G146"/>
    <mergeCell ref="H146:J146"/>
    <mergeCell ref="K146:L146"/>
    <mergeCell ref="M146:N146"/>
    <mergeCell ref="O146:P146"/>
    <mergeCell ref="Q146:R146"/>
    <mergeCell ref="S146:T146"/>
    <mergeCell ref="U146:V146"/>
    <mergeCell ref="C147:D147"/>
    <mergeCell ref="E147:G147"/>
    <mergeCell ref="H147:J147"/>
    <mergeCell ref="K147:L147"/>
    <mergeCell ref="M147:N147"/>
    <mergeCell ref="O147:P147"/>
    <mergeCell ref="Q147:R147"/>
    <mergeCell ref="S147:T147"/>
    <mergeCell ref="U147:V147"/>
    <mergeCell ref="A106:A107"/>
    <mergeCell ref="B106:B107"/>
    <mergeCell ref="C106:D107"/>
    <mergeCell ref="E106:G107"/>
    <mergeCell ref="H106:J107"/>
    <mergeCell ref="Q106:R107"/>
    <mergeCell ref="A20:F21"/>
    <mergeCell ref="S20:T21"/>
    <mergeCell ref="U20:V23"/>
    <mergeCell ref="A22:F23"/>
    <mergeCell ref="S22:T23"/>
    <mergeCell ref="A25:A26"/>
    <mergeCell ref="B25:B26"/>
    <mergeCell ref="C25:D26"/>
    <mergeCell ref="E25:G26"/>
    <mergeCell ref="H25:J26"/>
    <mergeCell ref="Q25:R26"/>
    <mergeCell ref="A59:A60"/>
    <mergeCell ref="B59:B60"/>
    <mergeCell ref="C59:D60"/>
    <mergeCell ref="E59:G60"/>
    <mergeCell ref="H59:J60"/>
    <mergeCell ref="Q59:R60"/>
    <mergeCell ref="K107:L107"/>
    <mergeCell ref="M107:N107"/>
    <mergeCell ref="O107:P107"/>
    <mergeCell ref="S107:T107"/>
    <mergeCell ref="U107:V107"/>
    <mergeCell ref="C100:D100"/>
    <mergeCell ref="E100:G100"/>
    <mergeCell ref="H100:J100"/>
    <mergeCell ref="K100:L100"/>
  </mergeCells>
  <phoneticPr fontId="2" type="Hiragana"/>
  <conditionalFormatting sqref="Q27:R46 Q61:R100 Q108:R147">
    <cfRule type="cellIs" dxfId="7" priority="1" operator="equal">
      <formula>0</formula>
    </cfRule>
  </conditionalFormatting>
  <conditionalFormatting sqref="U46:V46">
    <cfRule type="cellIs" dxfId="6" priority="3" operator="equal">
      <formula>0</formula>
    </cfRule>
  </conditionalFormatting>
  <conditionalFormatting sqref="U45:V45">
    <cfRule type="cellIs" dxfId="5" priority="5" operator="equal">
      <formula>0</formula>
    </cfRule>
  </conditionalFormatting>
  <conditionalFormatting sqref="U44:V44">
    <cfRule type="cellIs" dxfId="4" priority="7" operator="equal">
      <formula>0</formula>
    </cfRule>
  </conditionalFormatting>
  <conditionalFormatting sqref="U43:V43">
    <cfRule type="cellIs" dxfId="3" priority="9" operator="equal">
      <formula>0</formula>
    </cfRule>
  </conditionalFormatting>
  <conditionalFormatting sqref="U42:V42">
    <cfRule type="cellIs" dxfId="2" priority="11" operator="equal">
      <formula>0</formula>
    </cfRule>
  </conditionalFormatting>
  <conditionalFormatting sqref="U27:V41">
    <cfRule type="cellIs" dxfId="1" priority="14" operator="equal">
      <formula>0</formula>
    </cfRule>
  </conditionalFormatting>
  <conditionalFormatting sqref="U61:V100 U108:V147">
    <cfRule type="cellIs" dxfId="0" priority="13" operator="equal">
      <formula>0</formula>
    </cfRule>
  </conditionalFormatting>
  <printOptions horizontalCentered="1"/>
  <pageMargins left="0.59055118110236215" right="0.59055118110236215" top="0.59055118110236215" bottom="0.39370078740157477"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BR43"/>
  <sheetViews>
    <sheetView view="pageBreakPreview" zoomScaleSheetLayoutView="100" workbookViewId="0">
      <selection activeCell="B6" sqref="B6:J6"/>
    </sheetView>
  </sheetViews>
  <sheetFormatPr defaultColWidth="2.625" defaultRowHeight="18.75" customHeight="1" x14ac:dyDescent="0.15"/>
  <cols>
    <col min="1" max="16383" width="2.875" style="63" customWidth="1"/>
    <col min="16384" max="16384" width="2.625" style="63"/>
  </cols>
  <sheetData>
    <row r="1" spans="1:70" ht="18.75" customHeight="1" x14ac:dyDescent="0.15">
      <c r="A1" s="411" t="s">
        <v>131</v>
      </c>
      <c r="B1" s="411"/>
      <c r="C1" s="411"/>
      <c r="D1" s="411"/>
      <c r="E1" s="79"/>
      <c r="F1" s="79"/>
      <c r="G1" s="79"/>
      <c r="H1" s="79"/>
      <c r="I1" s="79"/>
      <c r="J1" s="79"/>
      <c r="K1" s="79"/>
      <c r="L1" s="79"/>
      <c r="M1" s="79"/>
      <c r="N1" s="79"/>
      <c r="O1" s="79"/>
      <c r="P1" s="79"/>
      <c r="Q1" s="79"/>
      <c r="R1" s="79"/>
      <c r="S1" s="79"/>
      <c r="T1" s="79"/>
      <c r="U1" s="79"/>
      <c r="V1" s="79"/>
      <c r="W1" s="79"/>
      <c r="X1" s="79"/>
      <c r="Y1" s="79"/>
      <c r="Z1" s="79"/>
      <c r="AA1" s="79"/>
      <c r="AB1" s="79"/>
    </row>
    <row r="2" spans="1:70" ht="18.75" customHeight="1" x14ac:dyDescent="0.15">
      <c r="A2" s="411" t="s">
        <v>132</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row>
    <row r="3" spans="1:70" ht="18.75" customHeight="1" x14ac:dyDescent="0.15">
      <c r="A3" s="411"/>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row>
    <row r="4" spans="1:70" ht="18.75" customHeight="1" x14ac:dyDescent="0.15">
      <c r="A4" s="64"/>
      <c r="B4" s="64"/>
      <c r="C4" s="64"/>
      <c r="D4" s="64"/>
      <c r="E4" s="64"/>
      <c r="F4" s="64"/>
      <c r="G4" s="64"/>
      <c r="H4" s="64"/>
      <c r="I4" s="64"/>
      <c r="J4" s="64"/>
      <c r="K4" s="64"/>
      <c r="L4" s="64"/>
      <c r="M4" s="64"/>
      <c r="N4" s="64"/>
      <c r="O4" s="64"/>
      <c r="P4" s="64"/>
      <c r="Q4" s="82"/>
      <c r="T4" s="76"/>
      <c r="U4" s="412" t="s">
        <v>174</v>
      </c>
      <c r="V4" s="412"/>
      <c r="W4" s="76"/>
      <c r="X4" s="87" t="s">
        <v>94</v>
      </c>
      <c r="Z4" s="87" t="s">
        <v>48</v>
      </c>
      <c r="AA4" s="76"/>
      <c r="AB4" s="87" t="s">
        <v>93</v>
      </c>
    </row>
    <row r="5" spans="1:70" ht="17.25" customHeight="1" x14ac:dyDescent="0.1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row>
    <row r="6" spans="1:70" ht="18.75" customHeight="1" x14ac:dyDescent="0.15">
      <c r="B6" s="388" t="str">
        <f>IF(入力フォーム!G5="","",入力フォーム!G5)</f>
        <v/>
      </c>
      <c r="C6" s="388"/>
      <c r="D6" s="388"/>
      <c r="E6" s="388"/>
      <c r="F6" s="388"/>
      <c r="G6" s="388"/>
      <c r="H6" s="388"/>
      <c r="I6" s="388"/>
      <c r="J6" s="388"/>
      <c r="K6" s="73"/>
    </row>
    <row r="7" spans="1:70" ht="18.75" customHeight="1" x14ac:dyDescent="0.15">
      <c r="B7" s="388" t="str">
        <f>IF(入力フォーム!G6=0,"",入力フォーム!G6)</f>
        <v/>
      </c>
      <c r="C7" s="388"/>
      <c r="D7" s="388"/>
      <c r="E7" s="388"/>
      <c r="F7" s="388"/>
      <c r="G7" s="388"/>
      <c r="H7" s="388"/>
      <c r="I7" s="388"/>
      <c r="J7" s="388"/>
      <c r="K7" s="82" t="s">
        <v>90</v>
      </c>
      <c r="M7" s="82"/>
      <c r="N7" s="82"/>
      <c r="O7" s="82"/>
      <c r="P7" s="82"/>
      <c r="Q7" s="82"/>
    </row>
    <row r="8" spans="1:70" ht="18" customHeight="1" x14ac:dyDescent="0.15">
      <c r="K8" s="331" t="s">
        <v>6</v>
      </c>
      <c r="L8" s="331"/>
      <c r="M8" s="331"/>
      <c r="N8" s="389" t="s">
        <v>32</v>
      </c>
      <c r="O8" s="389"/>
      <c r="P8" s="389"/>
      <c r="Q8" s="413" t="str">
        <f>IF(入力フォーム!G7="","",入力フォーム!G7)</f>
        <v/>
      </c>
      <c r="R8" s="413"/>
      <c r="S8" s="413"/>
      <c r="T8" s="413"/>
      <c r="U8" s="413"/>
      <c r="V8" s="413"/>
      <c r="W8" s="413"/>
      <c r="X8" s="413"/>
      <c r="Y8" s="413"/>
      <c r="Z8" s="413"/>
      <c r="AA8" s="413"/>
      <c r="AB8" s="413"/>
    </row>
    <row r="9" spans="1:70" ht="18" customHeight="1" x14ac:dyDescent="0.15">
      <c r="K9" s="331"/>
      <c r="L9" s="331"/>
      <c r="M9" s="331"/>
      <c r="N9" s="389" t="s">
        <v>3</v>
      </c>
      <c r="O9" s="389"/>
      <c r="P9" s="389"/>
      <c r="Q9" s="413" t="str">
        <f>IF(入力フォーム!G8="","",入力フォーム!G8)</f>
        <v/>
      </c>
      <c r="R9" s="413"/>
      <c r="S9" s="413"/>
      <c r="T9" s="413"/>
      <c r="U9" s="413"/>
      <c r="V9" s="413"/>
      <c r="W9" s="413"/>
      <c r="X9" s="413"/>
      <c r="Y9" s="413"/>
      <c r="Z9" s="413"/>
      <c r="AA9" s="413"/>
      <c r="AB9" s="413"/>
    </row>
    <row r="10" spans="1:70" ht="18" customHeight="1" x14ac:dyDescent="0.15">
      <c r="K10" s="331"/>
      <c r="L10" s="331"/>
      <c r="M10" s="331"/>
      <c r="N10" s="389" t="s">
        <v>130</v>
      </c>
      <c r="O10" s="389"/>
      <c r="P10" s="389"/>
      <c r="Q10" s="413" t="str">
        <f>IF(入力フォーム!G9="","",入力フォーム!G9)</f>
        <v/>
      </c>
      <c r="R10" s="413"/>
      <c r="S10" s="413"/>
      <c r="T10" s="413"/>
      <c r="U10" s="413"/>
      <c r="V10" s="413"/>
      <c r="W10" s="413"/>
      <c r="X10" s="413"/>
      <c r="Y10" s="413"/>
      <c r="Z10" s="413"/>
      <c r="AA10" s="413"/>
      <c r="AB10" s="413"/>
    </row>
    <row r="11" spans="1:70" ht="18" customHeight="1" x14ac:dyDescent="0.15">
      <c r="K11" s="331"/>
      <c r="L11" s="331"/>
      <c r="M11" s="331"/>
      <c r="N11" s="389"/>
      <c r="O11" s="389"/>
      <c r="P11" s="389"/>
      <c r="Q11" s="413"/>
      <c r="R11" s="413"/>
      <c r="S11" s="413"/>
      <c r="T11" s="413"/>
      <c r="U11" s="413"/>
      <c r="V11" s="413"/>
      <c r="W11" s="413"/>
      <c r="X11" s="413"/>
      <c r="Y11" s="413"/>
      <c r="Z11" s="413"/>
      <c r="AA11" s="413"/>
      <c r="AB11" s="413"/>
      <c r="BN11" s="81"/>
      <c r="BO11" s="81"/>
      <c r="BP11" s="81"/>
      <c r="BQ11" s="81"/>
      <c r="BR11" s="81"/>
    </row>
    <row r="12" spans="1:70" ht="18" customHeight="1" x14ac:dyDescent="0.15">
      <c r="K12" s="331"/>
      <c r="L12" s="331"/>
      <c r="M12" s="331"/>
      <c r="N12" s="387" t="s">
        <v>84</v>
      </c>
      <c r="O12" s="387"/>
      <c r="P12" s="387"/>
      <c r="Q12" s="388" t="str">
        <f>IF(入力フォーム!G10="","",入力フォーム!G10)</f>
        <v/>
      </c>
      <c r="R12" s="388"/>
      <c r="S12" s="388"/>
      <c r="T12" s="388"/>
      <c r="U12" s="388"/>
      <c r="V12" s="388" t="str">
        <f>IF(入力フォーム!G11="","",入力フォーム!G11)</f>
        <v/>
      </c>
      <c r="W12" s="388"/>
      <c r="X12" s="388"/>
      <c r="Y12" s="388"/>
      <c r="Z12" s="388"/>
      <c r="AA12" s="388"/>
      <c r="AB12" s="388"/>
      <c r="AK12" s="81"/>
      <c r="AL12" s="81"/>
      <c r="AM12" s="91"/>
      <c r="AN12" s="91"/>
      <c r="AO12" s="91"/>
      <c r="AP12" s="91"/>
      <c r="AQ12" s="91"/>
      <c r="AR12" s="91"/>
      <c r="AS12" s="91"/>
      <c r="AT12" s="91"/>
      <c r="AU12" s="91"/>
      <c r="AV12" s="91"/>
      <c r="AW12" s="91"/>
      <c r="AX12" s="91"/>
      <c r="AY12" s="91"/>
      <c r="AZ12" s="91"/>
      <c r="BA12" s="91"/>
      <c r="BB12" s="91"/>
      <c r="BC12" s="91"/>
      <c r="BD12" s="91"/>
      <c r="BE12" s="91"/>
      <c r="BF12" s="81"/>
      <c r="BG12" s="81"/>
      <c r="BH12" s="81"/>
      <c r="BI12" s="81"/>
      <c r="BJ12" s="81"/>
      <c r="BK12" s="81"/>
      <c r="BL12" s="81"/>
      <c r="BM12" s="81"/>
      <c r="BN12" s="81"/>
      <c r="BO12" s="81"/>
      <c r="BP12" s="81"/>
      <c r="BQ12" s="81"/>
    </row>
    <row r="13" spans="1:70" ht="18" customHeight="1" x14ac:dyDescent="0.15">
      <c r="K13" s="331"/>
      <c r="L13" s="331"/>
      <c r="M13" s="331"/>
      <c r="N13" s="387"/>
      <c r="O13" s="387"/>
      <c r="P13" s="387"/>
      <c r="Q13" s="388"/>
      <c r="R13" s="388"/>
      <c r="S13" s="388"/>
      <c r="T13" s="388"/>
      <c r="U13" s="388"/>
      <c r="V13" s="388"/>
      <c r="W13" s="388"/>
      <c r="X13" s="388"/>
      <c r="Y13" s="388"/>
      <c r="Z13" s="388"/>
      <c r="AA13" s="388"/>
      <c r="AB13" s="388"/>
      <c r="AK13" s="81"/>
      <c r="AL13" s="81"/>
      <c r="AM13" s="91"/>
      <c r="AN13" s="91"/>
      <c r="AO13" s="91"/>
      <c r="AP13" s="91"/>
      <c r="AQ13" s="91"/>
      <c r="AR13" s="91"/>
      <c r="AS13" s="91"/>
      <c r="AT13" s="91"/>
      <c r="AU13" s="91"/>
      <c r="AV13" s="91"/>
      <c r="AW13" s="91"/>
      <c r="AX13" s="91"/>
      <c r="AY13" s="91"/>
      <c r="AZ13" s="91"/>
      <c r="BA13" s="91"/>
      <c r="BB13" s="91"/>
      <c r="BC13" s="91"/>
      <c r="BD13" s="91"/>
      <c r="BE13" s="91"/>
      <c r="BF13" s="81"/>
      <c r="BG13" s="81"/>
      <c r="BH13" s="81"/>
      <c r="BI13" s="81"/>
      <c r="BJ13" s="81"/>
      <c r="BK13" s="81"/>
      <c r="BL13" s="81"/>
      <c r="BM13" s="81"/>
      <c r="BN13" s="81"/>
      <c r="BO13" s="81"/>
      <c r="BP13" s="81"/>
      <c r="BQ13" s="81"/>
    </row>
    <row r="14" spans="1:70" ht="30" customHeight="1" x14ac:dyDescent="0.15">
      <c r="K14" s="331"/>
      <c r="L14" s="331"/>
      <c r="M14" s="331"/>
      <c r="N14" s="389" t="s">
        <v>85</v>
      </c>
      <c r="O14" s="389"/>
      <c r="P14" s="389"/>
      <c r="Q14" s="413" t="s">
        <v>87</v>
      </c>
      <c r="R14" s="413"/>
      <c r="S14" s="413" t="str">
        <f>IF(入力フォーム!G12="","",入力フォーム!G12)</f>
        <v/>
      </c>
      <c r="T14" s="413"/>
      <c r="U14" s="413"/>
      <c r="V14" s="413"/>
      <c r="W14" s="413"/>
      <c r="X14" s="413"/>
      <c r="Y14" s="413"/>
      <c r="Z14" s="413"/>
      <c r="AA14" s="413"/>
      <c r="AB14" s="413"/>
      <c r="AK14" s="81"/>
      <c r="AL14" s="81"/>
      <c r="AM14" s="91"/>
      <c r="AN14" s="91"/>
      <c r="AO14" s="91"/>
      <c r="AP14" s="91"/>
      <c r="AQ14" s="91"/>
      <c r="AR14" s="91"/>
      <c r="AS14" s="91"/>
      <c r="AT14" s="91"/>
      <c r="AU14" s="91"/>
      <c r="AV14" s="91"/>
      <c r="AW14" s="91"/>
      <c r="AX14" s="91"/>
      <c r="AY14" s="91"/>
      <c r="AZ14" s="91"/>
      <c r="BA14" s="91"/>
      <c r="BB14" s="91"/>
      <c r="BC14" s="91"/>
      <c r="BD14" s="91"/>
      <c r="BE14" s="91"/>
      <c r="BF14" s="81"/>
      <c r="BG14" s="81"/>
      <c r="BH14" s="81"/>
      <c r="BI14" s="81"/>
      <c r="BJ14" s="81"/>
      <c r="BK14" s="81"/>
      <c r="BL14" s="81"/>
      <c r="BM14" s="81"/>
      <c r="BN14" s="81"/>
      <c r="BO14" s="81"/>
      <c r="BP14" s="81"/>
      <c r="BQ14" s="81"/>
    </row>
    <row r="15" spans="1:70" ht="24" customHeight="1" x14ac:dyDescent="0.15">
      <c r="K15" s="331"/>
      <c r="L15" s="331"/>
      <c r="M15" s="331"/>
      <c r="N15" s="389"/>
      <c r="O15" s="389"/>
      <c r="P15" s="389"/>
      <c r="Q15" s="413" t="s">
        <v>88</v>
      </c>
      <c r="R15" s="413"/>
      <c r="S15" s="413" t="str">
        <f>IF(入力フォーム!G13="","",入力フォーム!G13)</f>
        <v/>
      </c>
      <c r="T15" s="413"/>
      <c r="U15" s="413"/>
      <c r="V15" s="413"/>
      <c r="W15" s="413"/>
      <c r="X15" s="413"/>
      <c r="Y15" s="413"/>
      <c r="Z15" s="413"/>
      <c r="AA15" s="413"/>
      <c r="AB15" s="413"/>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row>
    <row r="16" spans="1:70" ht="18.75" customHeight="1" x14ac:dyDescent="0.15">
      <c r="A16" s="63" t="s">
        <v>74</v>
      </c>
      <c r="P16" s="81"/>
    </row>
    <row r="17" spans="1:48" ht="18.75" customHeight="1" x14ac:dyDescent="0.15">
      <c r="A17" s="334" t="s">
        <v>167</v>
      </c>
      <c r="B17" s="335"/>
      <c r="C17" s="335"/>
      <c r="D17" s="335"/>
      <c r="E17" s="335"/>
      <c r="F17" s="336"/>
      <c r="G17" s="340">
        <f>IF(入力フォーム!AE28="","",入力フォーム!AE28)</f>
        <v>0</v>
      </c>
      <c r="H17" s="341"/>
      <c r="I17" s="341"/>
      <c r="J17" s="341"/>
      <c r="K17" s="341"/>
      <c r="L17" s="341"/>
      <c r="M17" s="341"/>
      <c r="N17" s="344" t="s">
        <v>86</v>
      </c>
      <c r="O17" s="345"/>
      <c r="P17" s="84"/>
    </row>
    <row r="18" spans="1:48" ht="18.75" customHeight="1" x14ac:dyDescent="0.15">
      <c r="A18" s="337"/>
      <c r="B18" s="338"/>
      <c r="C18" s="338"/>
      <c r="D18" s="338"/>
      <c r="E18" s="338"/>
      <c r="F18" s="339"/>
      <c r="G18" s="342"/>
      <c r="H18" s="343"/>
      <c r="I18" s="343"/>
      <c r="J18" s="343"/>
      <c r="K18" s="343"/>
      <c r="L18" s="343"/>
      <c r="M18" s="343"/>
      <c r="N18" s="346"/>
      <c r="O18" s="347"/>
      <c r="P18" s="84"/>
    </row>
    <row r="19" spans="1:48" ht="13.5" customHeight="1" x14ac:dyDescent="0.15">
      <c r="P19" s="81"/>
    </row>
    <row r="20" spans="1:48" ht="18.75" customHeight="1" x14ac:dyDescent="0.15">
      <c r="A20" s="348" t="s">
        <v>198</v>
      </c>
      <c r="B20" s="349"/>
      <c r="C20" s="349"/>
      <c r="D20" s="349"/>
      <c r="E20" s="349"/>
      <c r="F20" s="349"/>
      <c r="G20" s="349"/>
      <c r="H20" s="349"/>
      <c r="I20" s="349"/>
      <c r="J20" s="350"/>
      <c r="K20" s="354" t="s">
        <v>120</v>
      </c>
      <c r="L20" s="349"/>
      <c r="M20" s="349"/>
      <c r="N20" s="349"/>
      <c r="O20" s="349"/>
      <c r="P20" s="349"/>
      <c r="Q20" s="349"/>
      <c r="R20" s="349"/>
      <c r="S20" s="349"/>
      <c r="T20" s="349"/>
      <c r="U20" s="350"/>
      <c r="V20" s="356" t="s">
        <v>89</v>
      </c>
      <c r="W20" s="356"/>
      <c r="X20" s="356"/>
      <c r="Y20" s="356"/>
      <c r="Z20" s="356"/>
      <c r="AA20" s="356"/>
      <c r="AB20" s="357"/>
    </row>
    <row r="21" spans="1:48" ht="18.75" customHeight="1" x14ac:dyDescent="0.15">
      <c r="A21" s="351"/>
      <c r="B21" s="352"/>
      <c r="C21" s="352"/>
      <c r="D21" s="352"/>
      <c r="E21" s="352"/>
      <c r="F21" s="352"/>
      <c r="G21" s="352"/>
      <c r="H21" s="352"/>
      <c r="I21" s="352"/>
      <c r="J21" s="353"/>
      <c r="K21" s="355"/>
      <c r="L21" s="352"/>
      <c r="M21" s="352"/>
      <c r="N21" s="352"/>
      <c r="O21" s="352"/>
      <c r="P21" s="352"/>
      <c r="Q21" s="352"/>
      <c r="R21" s="352"/>
      <c r="S21" s="352"/>
      <c r="T21" s="352"/>
      <c r="U21" s="353"/>
      <c r="V21" s="358"/>
      <c r="W21" s="358"/>
      <c r="X21" s="358"/>
      <c r="Y21" s="358"/>
      <c r="Z21" s="358"/>
      <c r="AA21" s="358"/>
      <c r="AB21" s="359"/>
    </row>
    <row r="22" spans="1:48" ht="18.75" customHeight="1" x14ac:dyDescent="0.15">
      <c r="A22" s="360" t="s">
        <v>181</v>
      </c>
      <c r="B22" s="361"/>
      <c r="C22" s="361"/>
      <c r="D22" s="361"/>
      <c r="E22" s="361"/>
      <c r="F22" s="361"/>
      <c r="G22" s="361"/>
      <c r="H22" s="361"/>
      <c r="I22" s="361"/>
      <c r="J22" s="362"/>
      <c r="K22" s="369"/>
      <c r="L22" s="371" t="str">
        <f>IF(入力フォーム!I30="","",入力フォーム!I30)</f>
        <v/>
      </c>
      <c r="M22" s="371"/>
      <c r="N22" s="371"/>
      <c r="O22" s="371"/>
      <c r="P22" s="371"/>
      <c r="Q22" s="371"/>
      <c r="R22" s="371"/>
      <c r="S22" s="371"/>
      <c r="T22" s="371"/>
      <c r="U22" s="372"/>
      <c r="V22" s="375">
        <f>IF(入力フォーム!AD28="","",入力フォーム!AD28)</f>
        <v>0</v>
      </c>
      <c r="W22" s="376"/>
      <c r="X22" s="376"/>
      <c r="Y22" s="376"/>
      <c r="Z22" s="376"/>
      <c r="AA22" s="379" t="s">
        <v>86</v>
      </c>
      <c r="AB22" s="380"/>
      <c r="AS22" s="91"/>
      <c r="AT22" s="91"/>
      <c r="AU22" s="91"/>
      <c r="AV22" s="91"/>
    </row>
    <row r="23" spans="1:48" ht="18.75" customHeight="1" x14ac:dyDescent="0.15">
      <c r="A23" s="363"/>
      <c r="B23" s="364"/>
      <c r="C23" s="364"/>
      <c r="D23" s="364"/>
      <c r="E23" s="364"/>
      <c r="F23" s="364"/>
      <c r="G23" s="364"/>
      <c r="H23" s="364"/>
      <c r="I23" s="364"/>
      <c r="J23" s="365"/>
      <c r="K23" s="370"/>
      <c r="L23" s="373"/>
      <c r="M23" s="373"/>
      <c r="N23" s="373"/>
      <c r="O23" s="373"/>
      <c r="P23" s="373"/>
      <c r="Q23" s="373"/>
      <c r="R23" s="373"/>
      <c r="S23" s="373"/>
      <c r="T23" s="373"/>
      <c r="U23" s="374"/>
      <c r="V23" s="377"/>
      <c r="W23" s="378"/>
      <c r="X23" s="378"/>
      <c r="Y23" s="378"/>
      <c r="Z23" s="378"/>
      <c r="AA23" s="381"/>
      <c r="AB23" s="382"/>
      <c r="AS23" s="91"/>
      <c r="AT23" s="91"/>
      <c r="AU23" s="91"/>
      <c r="AV23" s="91"/>
    </row>
    <row r="24" spans="1:48" ht="16.5" customHeight="1" x14ac:dyDescent="0.15">
      <c r="A24" s="363"/>
      <c r="B24" s="364"/>
      <c r="C24" s="364"/>
      <c r="D24" s="364"/>
      <c r="E24" s="364"/>
      <c r="F24" s="364"/>
      <c r="G24" s="364"/>
      <c r="H24" s="364"/>
      <c r="I24" s="364"/>
      <c r="J24" s="365"/>
      <c r="K24" s="394" t="s">
        <v>199</v>
      </c>
      <c r="L24" s="395"/>
      <c r="M24" s="395"/>
      <c r="N24" s="395"/>
      <c r="O24" s="395"/>
      <c r="P24" s="395"/>
      <c r="Q24" s="395"/>
      <c r="R24" s="395"/>
      <c r="S24" s="395"/>
      <c r="T24" s="395"/>
      <c r="U24" s="396"/>
      <c r="V24" s="383">
        <f>IF(入力フォーム!AD29="","",入力フォーム!AD29)</f>
        <v>0</v>
      </c>
      <c r="W24" s="384"/>
      <c r="X24" s="384"/>
      <c r="Y24" s="384"/>
      <c r="Z24" s="384"/>
      <c r="AA24" s="390" t="s">
        <v>86</v>
      </c>
      <c r="AB24" s="391"/>
    </row>
    <row r="25" spans="1:48" ht="33.75" customHeight="1" x14ac:dyDescent="0.15">
      <c r="A25" s="366"/>
      <c r="B25" s="367"/>
      <c r="C25" s="367"/>
      <c r="D25" s="367"/>
      <c r="E25" s="367"/>
      <c r="F25" s="367"/>
      <c r="G25" s="367"/>
      <c r="H25" s="367"/>
      <c r="I25" s="367"/>
      <c r="J25" s="368"/>
      <c r="K25" s="83"/>
      <c r="L25" s="397"/>
      <c r="M25" s="397"/>
      <c r="N25" s="397"/>
      <c r="O25" s="397"/>
      <c r="P25" s="397"/>
      <c r="Q25" s="397"/>
      <c r="R25" s="397"/>
      <c r="S25" s="397"/>
      <c r="T25" s="397"/>
      <c r="U25" s="398"/>
      <c r="V25" s="385"/>
      <c r="W25" s="386"/>
      <c r="X25" s="386"/>
      <c r="Y25" s="386"/>
      <c r="Z25" s="386"/>
      <c r="AA25" s="392"/>
      <c r="AB25" s="393"/>
    </row>
    <row r="26" spans="1:48" ht="8.25" customHeight="1" x14ac:dyDescent="0.15">
      <c r="A26" s="66"/>
      <c r="B26" s="66"/>
      <c r="C26" s="66"/>
      <c r="D26" s="66"/>
      <c r="E26" s="66"/>
      <c r="F26" s="66"/>
      <c r="G26" s="66"/>
      <c r="H26" s="66"/>
      <c r="I26" s="66"/>
      <c r="J26" s="66"/>
      <c r="K26" s="66"/>
      <c r="L26" s="66"/>
      <c r="M26" s="66"/>
      <c r="N26" s="66"/>
      <c r="O26" s="66"/>
      <c r="P26" s="66"/>
      <c r="Q26" s="66"/>
      <c r="R26" s="66"/>
      <c r="S26" s="66"/>
      <c r="T26" s="66"/>
      <c r="U26" s="85"/>
      <c r="V26" s="85"/>
      <c r="W26" s="85"/>
      <c r="X26" s="85"/>
      <c r="Y26" s="85"/>
      <c r="Z26" s="85"/>
      <c r="AA26" s="85"/>
      <c r="AB26" s="85"/>
    </row>
    <row r="27" spans="1:48" ht="18.75" customHeight="1" x14ac:dyDescent="0.15">
      <c r="A27" s="67" t="s">
        <v>75</v>
      </c>
      <c r="B27" s="67"/>
      <c r="C27" s="67"/>
      <c r="D27" s="78"/>
      <c r="E27" s="78"/>
      <c r="F27" s="78"/>
      <c r="G27" s="78"/>
      <c r="H27" s="78"/>
      <c r="I27" s="78"/>
      <c r="J27" s="78"/>
      <c r="K27" s="78"/>
      <c r="L27" s="80"/>
      <c r="M27" s="80"/>
      <c r="N27" s="80"/>
      <c r="O27" s="80"/>
      <c r="P27" s="80"/>
      <c r="Q27" s="80"/>
      <c r="R27" s="76"/>
      <c r="S27" s="76"/>
      <c r="T27" s="76"/>
      <c r="U27" s="86"/>
      <c r="V27" s="86"/>
      <c r="W27" s="86"/>
      <c r="X27" s="86"/>
      <c r="Y27" s="86"/>
      <c r="Z27" s="86"/>
      <c r="AA27" s="86"/>
      <c r="AB27" s="86"/>
    </row>
    <row r="28" spans="1:48" ht="16.5" customHeight="1" x14ac:dyDescent="0.15">
      <c r="A28" s="399" t="s">
        <v>77</v>
      </c>
      <c r="B28" s="400"/>
      <c r="C28" s="314" t="s">
        <v>78</v>
      </c>
      <c r="D28" s="315"/>
      <c r="E28" s="315"/>
      <c r="F28" s="315"/>
      <c r="G28" s="318" t="str">
        <f>IF(入力フォーム!G18="","",入力フォーム!G18&amp;"　"&amp;入力フォーム!G19)</f>
        <v/>
      </c>
      <c r="H28" s="318"/>
      <c r="I28" s="318"/>
      <c r="J28" s="318"/>
      <c r="K28" s="318"/>
      <c r="L28" s="318"/>
      <c r="M28" s="318"/>
      <c r="N28" s="318"/>
      <c r="O28" s="318"/>
      <c r="P28" s="318"/>
      <c r="Q28" s="318"/>
      <c r="R28" s="318"/>
      <c r="S28" s="318"/>
      <c r="T28" s="318"/>
      <c r="U28" s="318"/>
      <c r="V28" s="318"/>
      <c r="W28" s="318"/>
      <c r="X28" s="318"/>
      <c r="Y28" s="318"/>
      <c r="Z28" s="318"/>
      <c r="AA28" s="318"/>
      <c r="AB28" s="319"/>
    </row>
    <row r="29" spans="1:48" ht="16.5" customHeight="1" x14ac:dyDescent="0.15">
      <c r="A29" s="401"/>
      <c r="B29" s="402"/>
      <c r="C29" s="316"/>
      <c r="D29" s="317"/>
      <c r="E29" s="317"/>
      <c r="F29" s="317"/>
      <c r="G29" s="320"/>
      <c r="H29" s="320"/>
      <c r="I29" s="320"/>
      <c r="J29" s="320"/>
      <c r="K29" s="320"/>
      <c r="L29" s="320"/>
      <c r="M29" s="320"/>
      <c r="N29" s="320"/>
      <c r="O29" s="320"/>
      <c r="P29" s="320"/>
      <c r="Q29" s="320"/>
      <c r="R29" s="320"/>
      <c r="S29" s="320"/>
      <c r="T29" s="320"/>
      <c r="U29" s="320"/>
      <c r="V29" s="320"/>
      <c r="W29" s="320"/>
      <c r="X29" s="320"/>
      <c r="Y29" s="320"/>
      <c r="Z29" s="320"/>
      <c r="AA29" s="320"/>
      <c r="AB29" s="321"/>
    </row>
    <row r="30" spans="1:48" ht="16.5" customHeight="1" x14ac:dyDescent="0.15">
      <c r="A30" s="401"/>
      <c r="B30" s="402"/>
      <c r="C30" s="316"/>
      <c r="D30" s="317"/>
      <c r="E30" s="317"/>
      <c r="F30" s="317"/>
      <c r="G30" s="320"/>
      <c r="H30" s="320"/>
      <c r="I30" s="320"/>
      <c r="J30" s="320"/>
      <c r="K30" s="320"/>
      <c r="L30" s="320"/>
      <c r="M30" s="320"/>
      <c r="N30" s="320"/>
      <c r="O30" s="320"/>
      <c r="P30" s="320"/>
      <c r="Q30" s="320"/>
      <c r="R30" s="320"/>
      <c r="S30" s="320"/>
      <c r="T30" s="320"/>
      <c r="U30" s="320"/>
      <c r="V30" s="320"/>
      <c r="W30" s="320"/>
      <c r="X30" s="320"/>
      <c r="Y30" s="320"/>
      <c r="Z30" s="320"/>
      <c r="AA30" s="320"/>
      <c r="AB30" s="321"/>
    </row>
    <row r="31" spans="1:48" ht="33.75" customHeight="1" x14ac:dyDescent="0.15">
      <c r="A31" s="401"/>
      <c r="B31" s="402"/>
      <c r="C31" s="328" t="s">
        <v>79</v>
      </c>
      <c r="D31" s="329"/>
      <c r="E31" s="329"/>
      <c r="F31" s="329"/>
      <c r="G31" s="330" t="str">
        <f>IF(入力フォーム!G20="","",入力フォーム!G20)</f>
        <v/>
      </c>
      <c r="H31" s="330"/>
      <c r="I31" s="330"/>
      <c r="J31" s="330"/>
      <c r="K31" s="330"/>
      <c r="L31" s="330"/>
      <c r="M31" s="317" t="s">
        <v>83</v>
      </c>
      <c r="N31" s="317"/>
      <c r="O31" s="317"/>
      <c r="P31" s="317"/>
      <c r="Q31" s="320" t="str">
        <f>IF(入力フォーム!G21="","",入力フォーム!G21)</f>
        <v/>
      </c>
      <c r="R31" s="320"/>
      <c r="S31" s="320"/>
      <c r="T31" s="320"/>
      <c r="U31" s="320"/>
      <c r="V31" s="320"/>
      <c r="W31" s="320"/>
      <c r="X31" s="320"/>
      <c r="Y31" s="320"/>
      <c r="Z31" s="320"/>
      <c r="AA31" s="320"/>
      <c r="AB31" s="321"/>
    </row>
    <row r="32" spans="1:48" ht="12" customHeight="1" x14ac:dyDescent="0.15">
      <c r="A32" s="401"/>
      <c r="B32" s="402"/>
      <c r="C32" s="328" t="s">
        <v>80</v>
      </c>
      <c r="D32" s="329"/>
      <c r="E32" s="329"/>
      <c r="F32" s="329"/>
      <c r="G32" s="329" t="s">
        <v>81</v>
      </c>
      <c r="H32" s="329"/>
      <c r="I32" s="320" t="str">
        <f>IF(入力フォーム!G22="","",入力フォーム!G22)</f>
        <v/>
      </c>
      <c r="J32" s="320"/>
      <c r="K32" s="320"/>
      <c r="L32" s="320"/>
      <c r="M32" s="320"/>
      <c r="N32" s="320"/>
      <c r="O32" s="320"/>
      <c r="P32" s="320"/>
      <c r="Q32" s="320"/>
      <c r="R32" s="320"/>
      <c r="S32" s="320"/>
      <c r="T32" s="320"/>
      <c r="U32" s="320"/>
      <c r="V32" s="320"/>
      <c r="W32" s="320"/>
      <c r="X32" s="320"/>
      <c r="Y32" s="320"/>
      <c r="Z32" s="320"/>
      <c r="AA32" s="320"/>
      <c r="AB32" s="321"/>
    </row>
    <row r="33" spans="1:28" ht="12" customHeight="1" x14ac:dyDescent="0.15">
      <c r="A33" s="401"/>
      <c r="B33" s="402"/>
      <c r="C33" s="328"/>
      <c r="D33" s="329"/>
      <c r="E33" s="329"/>
      <c r="F33" s="329"/>
      <c r="G33" s="407"/>
      <c r="H33" s="407"/>
      <c r="I33" s="408"/>
      <c r="J33" s="408"/>
      <c r="K33" s="408"/>
      <c r="L33" s="408"/>
      <c r="M33" s="408"/>
      <c r="N33" s="408"/>
      <c r="O33" s="408"/>
      <c r="P33" s="408"/>
      <c r="Q33" s="408"/>
      <c r="R33" s="408"/>
      <c r="S33" s="408"/>
      <c r="T33" s="408"/>
      <c r="U33" s="408"/>
      <c r="V33" s="408"/>
      <c r="W33" s="408"/>
      <c r="X33" s="408"/>
      <c r="Y33" s="408"/>
      <c r="Z33" s="408"/>
      <c r="AA33" s="408"/>
      <c r="AB33" s="409"/>
    </row>
    <row r="34" spans="1:28" ht="15" customHeight="1" x14ac:dyDescent="0.15">
      <c r="A34" s="401"/>
      <c r="B34" s="402"/>
      <c r="C34" s="328"/>
      <c r="D34" s="329"/>
      <c r="E34" s="329"/>
      <c r="F34" s="329"/>
      <c r="G34" s="410" t="s">
        <v>82</v>
      </c>
      <c r="H34" s="410"/>
      <c r="I34" s="322" t="str">
        <f>IF(入力フォーム!G23="","",入力フォーム!G23)</f>
        <v/>
      </c>
      <c r="J34" s="322"/>
      <c r="K34" s="322"/>
      <c r="L34" s="322"/>
      <c r="M34" s="322"/>
      <c r="N34" s="322"/>
      <c r="O34" s="322"/>
      <c r="P34" s="322"/>
      <c r="Q34" s="322"/>
      <c r="R34" s="322"/>
      <c r="S34" s="322"/>
      <c r="T34" s="322"/>
      <c r="U34" s="322"/>
      <c r="V34" s="322"/>
      <c r="W34" s="322"/>
      <c r="X34" s="322"/>
      <c r="Y34" s="322"/>
      <c r="Z34" s="322"/>
      <c r="AA34" s="322"/>
      <c r="AB34" s="323"/>
    </row>
    <row r="35" spans="1:28" ht="15" customHeight="1" x14ac:dyDescent="0.15">
      <c r="A35" s="401"/>
      <c r="B35" s="402"/>
      <c r="C35" s="328"/>
      <c r="D35" s="329"/>
      <c r="E35" s="329"/>
      <c r="F35" s="329"/>
      <c r="G35" s="329"/>
      <c r="H35" s="329"/>
      <c r="I35" s="324"/>
      <c r="J35" s="324"/>
      <c r="K35" s="324"/>
      <c r="L35" s="324"/>
      <c r="M35" s="324"/>
      <c r="N35" s="324"/>
      <c r="O35" s="324"/>
      <c r="P35" s="324"/>
      <c r="Q35" s="324"/>
      <c r="R35" s="324"/>
      <c r="S35" s="324"/>
      <c r="T35" s="324"/>
      <c r="U35" s="324"/>
      <c r="V35" s="324"/>
      <c r="W35" s="324"/>
      <c r="X35" s="324"/>
      <c r="Y35" s="324"/>
      <c r="Z35" s="324"/>
      <c r="AA35" s="324"/>
      <c r="AB35" s="325"/>
    </row>
    <row r="36" spans="1:28" ht="15" customHeight="1" x14ac:dyDescent="0.15">
      <c r="A36" s="403"/>
      <c r="B36" s="404"/>
      <c r="C36" s="405"/>
      <c r="D36" s="406"/>
      <c r="E36" s="406"/>
      <c r="F36" s="406"/>
      <c r="G36" s="406"/>
      <c r="H36" s="406"/>
      <c r="I36" s="326"/>
      <c r="J36" s="326"/>
      <c r="K36" s="326"/>
      <c r="L36" s="326"/>
      <c r="M36" s="326"/>
      <c r="N36" s="326"/>
      <c r="O36" s="326"/>
      <c r="P36" s="326"/>
      <c r="Q36" s="326"/>
      <c r="R36" s="326"/>
      <c r="S36" s="326"/>
      <c r="T36" s="326"/>
      <c r="U36" s="326"/>
      <c r="V36" s="326"/>
      <c r="W36" s="326"/>
      <c r="X36" s="326"/>
      <c r="Y36" s="326"/>
      <c r="Z36" s="326"/>
      <c r="AA36" s="326"/>
      <c r="AB36" s="327"/>
    </row>
    <row r="37" spans="1:28" ht="18.75" customHeight="1" x14ac:dyDescent="0.15">
      <c r="A37" s="68"/>
      <c r="B37" s="74"/>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row>
    <row r="38" spans="1:28" ht="22.5" customHeight="1" x14ac:dyDescent="0.15">
      <c r="A38" s="69" t="s">
        <v>18</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88"/>
    </row>
    <row r="39" spans="1:28" ht="3.75" customHeight="1" x14ac:dyDescent="0.15">
      <c r="A39" s="70"/>
      <c r="AB39" s="89"/>
    </row>
    <row r="40" spans="1:28" ht="33.75" customHeight="1" x14ac:dyDescent="0.15">
      <c r="A40" s="71" t="s">
        <v>19</v>
      </c>
      <c r="B40" s="331" t="s">
        <v>34</v>
      </c>
      <c r="C40" s="331"/>
      <c r="D40" s="331"/>
      <c r="E40" s="331"/>
      <c r="F40" s="331"/>
      <c r="G40" s="332" t="str">
        <f>IF(入力フォーム!G14="","",入力フォーム!G14)</f>
        <v/>
      </c>
      <c r="H40" s="332"/>
      <c r="I40" s="332"/>
      <c r="J40" s="332"/>
      <c r="K40" s="332"/>
      <c r="L40" s="332"/>
      <c r="M40" s="332"/>
      <c r="N40" s="332"/>
      <c r="O40" s="331" t="s">
        <v>24</v>
      </c>
      <c r="P40" s="331"/>
      <c r="Q40" s="331"/>
      <c r="R40" s="331"/>
      <c r="S40" s="333" t="str">
        <f>IF(入力フォーム!G15="","",入力フォーム!G15)</f>
        <v/>
      </c>
      <c r="T40" s="333"/>
      <c r="U40" s="333"/>
      <c r="V40" s="333"/>
      <c r="W40" s="333"/>
      <c r="X40" s="333"/>
      <c r="Y40" s="333"/>
      <c r="Z40" s="333"/>
      <c r="AA40" s="333"/>
      <c r="AB40" s="89"/>
    </row>
    <row r="41" spans="1:28" ht="3.75" customHeight="1" x14ac:dyDescent="0.15">
      <c r="A41" s="71"/>
      <c r="B41" s="76"/>
      <c r="C41" s="76"/>
      <c r="D41" s="76"/>
      <c r="G41" s="81"/>
      <c r="H41" s="81"/>
      <c r="I41" s="81"/>
      <c r="J41" s="81"/>
      <c r="K41" s="81"/>
      <c r="L41" s="81"/>
      <c r="O41" s="81"/>
      <c r="P41" s="76"/>
      <c r="Q41" s="76"/>
      <c r="U41" s="81"/>
      <c r="V41" s="81"/>
      <c r="W41" s="81"/>
      <c r="X41" s="81"/>
      <c r="Y41" s="81"/>
      <c r="Z41" s="81"/>
      <c r="AA41" s="81"/>
      <c r="AB41" s="89"/>
    </row>
    <row r="42" spans="1:28" ht="33.75" customHeight="1" x14ac:dyDescent="0.15">
      <c r="A42" s="71" t="s">
        <v>19</v>
      </c>
      <c r="B42" s="331" t="s">
        <v>37</v>
      </c>
      <c r="C42" s="331"/>
      <c r="D42" s="331"/>
      <c r="E42" s="331"/>
      <c r="F42" s="331"/>
      <c r="G42" s="332" t="str">
        <f>IF(入力フォーム!G16="","",入力フォーム!G16)</f>
        <v/>
      </c>
      <c r="H42" s="332"/>
      <c r="I42" s="332"/>
      <c r="J42" s="332"/>
      <c r="K42" s="332"/>
      <c r="L42" s="332"/>
      <c r="M42" s="332"/>
      <c r="N42" s="332"/>
      <c r="O42" s="331" t="s">
        <v>24</v>
      </c>
      <c r="P42" s="331"/>
      <c r="Q42" s="331"/>
      <c r="R42" s="331"/>
      <c r="S42" s="333" t="str">
        <f>IF(入力フォーム!G17="","",入力フォーム!G17)</f>
        <v/>
      </c>
      <c r="T42" s="333"/>
      <c r="U42" s="333"/>
      <c r="V42" s="333"/>
      <c r="W42" s="333"/>
      <c r="X42" s="333"/>
      <c r="Y42" s="333"/>
      <c r="Z42" s="333"/>
      <c r="AA42" s="333"/>
      <c r="AB42" s="89"/>
    </row>
    <row r="43" spans="1:28" ht="7.5" customHeight="1" x14ac:dyDescent="0.15">
      <c r="A43" s="72"/>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90"/>
    </row>
  </sheetData>
  <sheetProtection sheet="1" objects="1" scenarios="1"/>
  <mergeCells count="55">
    <mergeCell ref="A1:D1"/>
    <mergeCell ref="U4:V4"/>
    <mergeCell ref="B6:J6"/>
    <mergeCell ref="B7:J7"/>
    <mergeCell ref="N8:P8"/>
    <mergeCell ref="Q8:AB8"/>
    <mergeCell ref="A2:AB3"/>
    <mergeCell ref="K8:M15"/>
    <mergeCell ref="N9:P9"/>
    <mergeCell ref="Q9:AB9"/>
    <mergeCell ref="Q14:R14"/>
    <mergeCell ref="S14:AB14"/>
    <mergeCell ref="Q15:R15"/>
    <mergeCell ref="S15:AB15"/>
    <mergeCell ref="N10:P11"/>
    <mergeCell ref="Q10:AB11"/>
    <mergeCell ref="N12:P13"/>
    <mergeCell ref="Q12:U13"/>
    <mergeCell ref="V12:AB13"/>
    <mergeCell ref="N14:P15"/>
    <mergeCell ref="B40:F40"/>
    <mergeCell ref="G40:N40"/>
    <mergeCell ref="O40:R40"/>
    <mergeCell ref="S40:AA40"/>
    <mergeCell ref="AA24:AB25"/>
    <mergeCell ref="K24:U24"/>
    <mergeCell ref="L25:U25"/>
    <mergeCell ref="A28:B36"/>
    <mergeCell ref="C32:F36"/>
    <mergeCell ref="G32:H33"/>
    <mergeCell ref="I32:AB33"/>
    <mergeCell ref="G34:H36"/>
    <mergeCell ref="B42:F42"/>
    <mergeCell ref="G42:N42"/>
    <mergeCell ref="O42:R42"/>
    <mergeCell ref="S42:AA42"/>
    <mergeCell ref="A17:F18"/>
    <mergeCell ref="G17:M18"/>
    <mergeCell ref="N17:O18"/>
    <mergeCell ref="A20:J21"/>
    <mergeCell ref="K20:U21"/>
    <mergeCell ref="V20:AB21"/>
    <mergeCell ref="A22:J25"/>
    <mergeCell ref="K22:K23"/>
    <mergeCell ref="L22:U23"/>
    <mergeCell ref="V22:Z23"/>
    <mergeCell ref="AA22:AB23"/>
    <mergeCell ref="V24:Z25"/>
    <mergeCell ref="C28:F30"/>
    <mergeCell ref="G28:AB30"/>
    <mergeCell ref="I34:AB36"/>
    <mergeCell ref="C31:F31"/>
    <mergeCell ref="G31:L31"/>
    <mergeCell ref="M31:P31"/>
    <mergeCell ref="Q31:AB31"/>
  </mergeCells>
  <phoneticPr fontId="14"/>
  <printOptions horizontalCentered="1"/>
  <pageMargins left="0.59055118110236227" right="0.59055118110236227" top="0.59055118110236227" bottom="0.59055118110236227" header="0.59055118110236227" footer="0.59055118110236227"/>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BR43"/>
  <sheetViews>
    <sheetView view="pageBreakPreview" zoomScaleSheetLayoutView="100" workbookViewId="0">
      <selection activeCell="B6" sqref="B6:J6"/>
    </sheetView>
  </sheetViews>
  <sheetFormatPr defaultColWidth="2.625" defaultRowHeight="18.75" customHeight="1" x14ac:dyDescent="0.15"/>
  <cols>
    <col min="1" max="16383" width="2.875" style="63" customWidth="1"/>
    <col min="16384" max="16384" width="2.625" style="63"/>
  </cols>
  <sheetData>
    <row r="1" spans="1:70" ht="18.75" customHeight="1" x14ac:dyDescent="0.15">
      <c r="A1" s="412" t="s">
        <v>71</v>
      </c>
      <c r="B1" s="411"/>
      <c r="C1" s="411"/>
      <c r="D1" s="411"/>
      <c r="E1" s="79"/>
      <c r="F1" s="79"/>
      <c r="G1" s="79"/>
      <c r="H1" s="79"/>
      <c r="I1" s="79"/>
      <c r="J1" s="79"/>
      <c r="K1" s="79"/>
      <c r="L1" s="79"/>
      <c r="M1" s="79"/>
      <c r="N1" s="79"/>
      <c r="O1" s="79"/>
      <c r="P1" s="79"/>
      <c r="Q1" s="79"/>
      <c r="R1" s="79"/>
      <c r="S1" s="79"/>
      <c r="T1" s="79"/>
      <c r="U1" s="79"/>
      <c r="V1" s="79"/>
      <c r="W1" s="79"/>
      <c r="X1" s="79"/>
      <c r="Y1" s="79"/>
      <c r="Z1" s="79"/>
      <c r="AA1" s="79"/>
      <c r="AB1" s="79"/>
    </row>
    <row r="2" spans="1:70" ht="18.75" customHeight="1" x14ac:dyDescent="0.15">
      <c r="A2" s="411" t="s">
        <v>73</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row>
    <row r="3" spans="1:70" ht="18.75" customHeight="1" x14ac:dyDescent="0.15">
      <c r="A3" s="411"/>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row>
    <row r="4" spans="1:70" ht="18.75" customHeight="1" x14ac:dyDescent="0.15">
      <c r="A4" s="64"/>
      <c r="B4" s="64"/>
      <c r="C4" s="64"/>
      <c r="D4" s="64"/>
      <c r="E4" s="64"/>
      <c r="F4" s="64"/>
      <c r="G4" s="64"/>
      <c r="H4" s="64"/>
      <c r="I4" s="64"/>
      <c r="J4" s="64"/>
      <c r="K4" s="64"/>
      <c r="L4" s="64"/>
      <c r="M4" s="64"/>
      <c r="N4" s="64"/>
      <c r="O4" s="64"/>
      <c r="P4" s="64"/>
      <c r="Q4" s="82"/>
      <c r="T4" s="76"/>
      <c r="U4" s="412" t="s">
        <v>174</v>
      </c>
      <c r="V4" s="412"/>
      <c r="W4" s="76"/>
      <c r="X4" s="87" t="s">
        <v>94</v>
      </c>
      <c r="Z4" s="87" t="s">
        <v>48</v>
      </c>
      <c r="AA4" s="76"/>
      <c r="AB4" s="87" t="s">
        <v>93</v>
      </c>
    </row>
    <row r="5" spans="1:70" ht="17.25" customHeight="1" x14ac:dyDescent="0.15">
      <c r="A5" s="65"/>
      <c r="B5" s="65"/>
      <c r="L5" s="65"/>
      <c r="M5" s="65"/>
      <c r="N5" s="65"/>
      <c r="O5" s="65"/>
      <c r="P5" s="65"/>
      <c r="Q5" s="65"/>
      <c r="R5" s="65"/>
      <c r="S5" s="65"/>
      <c r="T5" s="65"/>
      <c r="U5" s="65"/>
      <c r="V5" s="65"/>
      <c r="W5" s="65"/>
      <c r="X5" s="65"/>
      <c r="Y5" s="65"/>
      <c r="Z5" s="65"/>
      <c r="AA5" s="65"/>
      <c r="AB5" s="65"/>
    </row>
    <row r="6" spans="1:70" ht="18.75" customHeight="1" x14ac:dyDescent="0.15">
      <c r="B6" s="388" t="str">
        <f>IF(入力フォーム!G5=0,"",入力フォーム!G5)</f>
        <v/>
      </c>
      <c r="C6" s="388"/>
      <c r="D6" s="388"/>
      <c r="E6" s="388"/>
      <c r="F6" s="388"/>
      <c r="G6" s="388"/>
      <c r="H6" s="388"/>
      <c r="I6" s="388"/>
      <c r="J6" s="388"/>
      <c r="K6" s="73"/>
    </row>
    <row r="7" spans="1:70" ht="18.75" customHeight="1" x14ac:dyDescent="0.15">
      <c r="B7" s="388" t="str">
        <f>IF(入力フォーム!G6=0,"",入力フォーム!G6)</f>
        <v/>
      </c>
      <c r="C7" s="388"/>
      <c r="D7" s="388"/>
      <c r="E7" s="388"/>
      <c r="F7" s="388"/>
      <c r="G7" s="388"/>
      <c r="H7" s="388"/>
      <c r="I7" s="388"/>
      <c r="J7" s="388"/>
      <c r="K7" s="82" t="s">
        <v>90</v>
      </c>
      <c r="N7" s="82"/>
      <c r="O7" s="82"/>
      <c r="P7" s="82"/>
      <c r="Q7" s="82"/>
    </row>
    <row r="8" spans="1:70" ht="18" customHeight="1" x14ac:dyDescent="0.15">
      <c r="K8" s="331" t="s">
        <v>6</v>
      </c>
      <c r="L8" s="331"/>
      <c r="M8" s="331"/>
      <c r="N8" s="389" t="s">
        <v>32</v>
      </c>
      <c r="O8" s="389"/>
      <c r="P8" s="389"/>
      <c r="Q8" s="413" t="str">
        <f>IF(入力フォーム!G7="","",入力フォーム!G7)</f>
        <v/>
      </c>
      <c r="R8" s="413"/>
      <c r="S8" s="413"/>
      <c r="T8" s="413"/>
      <c r="U8" s="413"/>
      <c r="V8" s="413"/>
      <c r="W8" s="413"/>
      <c r="X8" s="413"/>
      <c r="Y8" s="413"/>
      <c r="Z8" s="413"/>
      <c r="AA8" s="413"/>
      <c r="AB8" s="413"/>
    </row>
    <row r="9" spans="1:70" ht="18" customHeight="1" x14ac:dyDescent="0.15">
      <c r="K9" s="331"/>
      <c r="L9" s="331"/>
      <c r="M9" s="331"/>
      <c r="N9" s="389" t="s">
        <v>3</v>
      </c>
      <c r="O9" s="389"/>
      <c r="P9" s="389"/>
      <c r="Q9" s="413" t="str">
        <f>IF(入力フォーム!G8="","",入力フォーム!G8)</f>
        <v/>
      </c>
      <c r="R9" s="413"/>
      <c r="S9" s="413"/>
      <c r="T9" s="413"/>
      <c r="U9" s="413"/>
      <c r="V9" s="413"/>
      <c r="W9" s="413"/>
      <c r="X9" s="413"/>
      <c r="Y9" s="413"/>
      <c r="Z9" s="413"/>
      <c r="AA9" s="413"/>
      <c r="AB9" s="413"/>
    </row>
    <row r="10" spans="1:70" ht="18" customHeight="1" x14ac:dyDescent="0.15">
      <c r="K10" s="331"/>
      <c r="L10" s="331"/>
      <c r="M10" s="331"/>
      <c r="N10" s="389" t="s">
        <v>130</v>
      </c>
      <c r="O10" s="389"/>
      <c r="P10" s="389"/>
      <c r="Q10" s="413" t="str">
        <f>IF(入力フォーム!G9="","",入力フォーム!G9)</f>
        <v/>
      </c>
      <c r="R10" s="413"/>
      <c r="S10" s="413"/>
      <c r="T10" s="413"/>
      <c r="U10" s="413"/>
      <c r="V10" s="413"/>
      <c r="W10" s="413"/>
      <c r="X10" s="413"/>
      <c r="Y10" s="413"/>
      <c r="Z10" s="413"/>
      <c r="AA10" s="413"/>
      <c r="AB10" s="413"/>
    </row>
    <row r="11" spans="1:70" ht="18" customHeight="1" x14ac:dyDescent="0.15">
      <c r="K11" s="331"/>
      <c r="L11" s="331"/>
      <c r="M11" s="331"/>
      <c r="N11" s="389"/>
      <c r="O11" s="389"/>
      <c r="P11" s="389"/>
      <c r="Q11" s="413"/>
      <c r="R11" s="413"/>
      <c r="S11" s="413"/>
      <c r="T11" s="413"/>
      <c r="U11" s="413"/>
      <c r="V11" s="413"/>
      <c r="W11" s="413"/>
      <c r="X11" s="413"/>
      <c r="Y11" s="413"/>
      <c r="Z11" s="413"/>
      <c r="AA11" s="413"/>
      <c r="AB11" s="413"/>
      <c r="BN11" s="81"/>
      <c r="BO11" s="81"/>
      <c r="BP11" s="81"/>
      <c r="BQ11" s="81"/>
      <c r="BR11" s="81"/>
    </row>
    <row r="12" spans="1:70" ht="18" customHeight="1" x14ac:dyDescent="0.15">
      <c r="K12" s="331"/>
      <c r="L12" s="331"/>
      <c r="M12" s="331"/>
      <c r="N12" s="387" t="s">
        <v>84</v>
      </c>
      <c r="O12" s="387"/>
      <c r="P12" s="387"/>
      <c r="Q12" s="388" t="str">
        <f>IF(入力フォーム!G10="","",入力フォーム!G10)</f>
        <v/>
      </c>
      <c r="R12" s="388"/>
      <c r="S12" s="388"/>
      <c r="T12" s="388"/>
      <c r="U12" s="388"/>
      <c r="V12" s="388" t="str">
        <f>IF(入力フォーム!G11="","",入力フォーム!G11)</f>
        <v/>
      </c>
      <c r="W12" s="388"/>
      <c r="X12" s="388"/>
      <c r="Y12" s="388"/>
      <c r="Z12" s="388"/>
      <c r="AA12" s="388"/>
      <c r="AB12" s="388"/>
      <c r="AL12" s="81"/>
      <c r="AM12" s="81"/>
      <c r="AN12" s="91"/>
      <c r="AO12" s="91"/>
      <c r="AP12" s="91"/>
      <c r="AQ12" s="91"/>
      <c r="AR12" s="91"/>
      <c r="AS12" s="91"/>
      <c r="AT12" s="91"/>
      <c r="AU12" s="91"/>
      <c r="AV12" s="91"/>
      <c r="AW12" s="91"/>
      <c r="AX12" s="91"/>
      <c r="AY12" s="91"/>
      <c r="AZ12" s="91"/>
      <c r="BA12" s="91"/>
      <c r="BB12" s="91"/>
      <c r="BC12" s="91"/>
      <c r="BD12" s="91"/>
      <c r="BE12" s="91"/>
      <c r="BF12" s="81"/>
      <c r="BG12" s="81"/>
      <c r="BH12" s="81"/>
      <c r="BI12" s="81"/>
      <c r="BJ12" s="81"/>
      <c r="BK12" s="81"/>
      <c r="BL12" s="81"/>
      <c r="BM12" s="81"/>
      <c r="BN12" s="81"/>
      <c r="BO12" s="81"/>
      <c r="BP12" s="81"/>
      <c r="BQ12" s="81"/>
    </row>
    <row r="13" spans="1:70" ht="18" customHeight="1" x14ac:dyDescent="0.15">
      <c r="K13" s="331"/>
      <c r="L13" s="331"/>
      <c r="M13" s="331"/>
      <c r="N13" s="387"/>
      <c r="O13" s="387"/>
      <c r="P13" s="387"/>
      <c r="Q13" s="388"/>
      <c r="R13" s="388"/>
      <c r="S13" s="388"/>
      <c r="T13" s="388"/>
      <c r="U13" s="388"/>
      <c r="V13" s="388"/>
      <c r="W13" s="388"/>
      <c r="X13" s="388"/>
      <c r="Y13" s="388"/>
      <c r="Z13" s="388"/>
      <c r="AA13" s="388"/>
      <c r="AB13" s="388"/>
      <c r="AL13" s="81"/>
      <c r="AM13" s="81"/>
      <c r="AN13" s="91"/>
      <c r="AO13" s="91"/>
      <c r="AP13" s="91"/>
      <c r="AQ13" s="91"/>
      <c r="AR13" s="91"/>
      <c r="AS13" s="91"/>
      <c r="AT13" s="91"/>
      <c r="AU13" s="91"/>
      <c r="AV13" s="91"/>
      <c r="AW13" s="91"/>
      <c r="AX13" s="91"/>
      <c r="AY13" s="91"/>
      <c r="AZ13" s="91"/>
      <c r="BA13" s="91"/>
      <c r="BB13" s="91"/>
      <c r="BC13" s="91"/>
      <c r="BD13" s="91"/>
      <c r="BE13" s="91"/>
      <c r="BF13" s="81"/>
      <c r="BG13" s="81"/>
      <c r="BH13" s="81"/>
      <c r="BI13" s="81"/>
      <c r="BJ13" s="81"/>
      <c r="BK13" s="81"/>
      <c r="BL13" s="81"/>
      <c r="BM13" s="81"/>
      <c r="BN13" s="81"/>
      <c r="BO13" s="81"/>
      <c r="BP13" s="81"/>
      <c r="BQ13" s="81"/>
    </row>
    <row r="14" spans="1:70" ht="30" customHeight="1" x14ac:dyDescent="0.15">
      <c r="K14" s="331"/>
      <c r="L14" s="331"/>
      <c r="M14" s="331"/>
      <c r="N14" s="389" t="s">
        <v>85</v>
      </c>
      <c r="O14" s="389"/>
      <c r="P14" s="389"/>
      <c r="Q14" s="413" t="s">
        <v>87</v>
      </c>
      <c r="R14" s="413"/>
      <c r="S14" s="413" t="str">
        <f>IF(入力フォーム!G12="","",入力フォーム!G12)</f>
        <v/>
      </c>
      <c r="T14" s="413"/>
      <c r="U14" s="413"/>
      <c r="V14" s="413"/>
      <c r="W14" s="413"/>
      <c r="X14" s="413"/>
      <c r="Y14" s="413"/>
      <c r="Z14" s="413"/>
      <c r="AA14" s="413"/>
      <c r="AB14" s="413"/>
      <c r="AL14" s="81"/>
      <c r="AM14" s="81"/>
      <c r="AN14" s="91"/>
      <c r="AO14" s="91"/>
      <c r="AP14" s="91"/>
      <c r="AQ14" s="91"/>
      <c r="AR14" s="91"/>
      <c r="AS14" s="91"/>
      <c r="AT14" s="91"/>
      <c r="AU14" s="91"/>
      <c r="AV14" s="91"/>
      <c r="AW14" s="91"/>
      <c r="AX14" s="91"/>
      <c r="AY14" s="91"/>
      <c r="AZ14" s="91"/>
      <c r="BA14" s="91"/>
      <c r="BB14" s="91"/>
      <c r="BC14" s="91"/>
      <c r="BD14" s="91"/>
      <c r="BE14" s="91"/>
      <c r="BF14" s="81"/>
      <c r="BG14" s="81"/>
      <c r="BH14" s="81"/>
      <c r="BI14" s="81"/>
      <c r="BJ14" s="81"/>
      <c r="BK14" s="81"/>
      <c r="BL14" s="81"/>
      <c r="BM14" s="81"/>
      <c r="BN14" s="81"/>
      <c r="BO14" s="81"/>
      <c r="BP14" s="81"/>
      <c r="BQ14" s="81"/>
    </row>
    <row r="15" spans="1:70" ht="24" customHeight="1" x14ac:dyDescent="0.15">
      <c r="K15" s="331"/>
      <c r="L15" s="331"/>
      <c r="M15" s="331"/>
      <c r="N15" s="389"/>
      <c r="O15" s="389"/>
      <c r="P15" s="389"/>
      <c r="Q15" s="413" t="s">
        <v>88</v>
      </c>
      <c r="R15" s="413"/>
      <c r="S15" s="413" t="str">
        <f>IF(入力フォーム!G13="","",入力フォーム!G13)</f>
        <v/>
      </c>
      <c r="T15" s="413"/>
      <c r="U15" s="413"/>
      <c r="V15" s="413"/>
      <c r="W15" s="413"/>
      <c r="X15" s="413"/>
      <c r="Y15" s="413"/>
      <c r="Z15" s="413"/>
      <c r="AA15" s="413"/>
      <c r="AB15" s="413"/>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row>
    <row r="16" spans="1:70" ht="18.75" customHeight="1" x14ac:dyDescent="0.15">
      <c r="A16" s="63" t="s">
        <v>74</v>
      </c>
      <c r="P16" s="81"/>
    </row>
    <row r="17" spans="1:49" ht="18.75" customHeight="1" x14ac:dyDescent="0.15">
      <c r="A17" s="334" t="s">
        <v>167</v>
      </c>
      <c r="B17" s="335"/>
      <c r="C17" s="335"/>
      <c r="D17" s="335"/>
      <c r="E17" s="335"/>
      <c r="F17" s="336"/>
      <c r="G17" s="414">
        <f>IF(入力フォーム!AE30="","",入力フォーム!AE30)</f>
        <v>0</v>
      </c>
      <c r="H17" s="415"/>
      <c r="I17" s="415"/>
      <c r="J17" s="415"/>
      <c r="K17" s="415"/>
      <c r="L17" s="415"/>
      <c r="M17" s="415"/>
      <c r="N17" s="344" t="s">
        <v>86</v>
      </c>
      <c r="O17" s="345"/>
      <c r="P17" s="84"/>
    </row>
    <row r="18" spans="1:49" ht="18.75" customHeight="1" x14ac:dyDescent="0.15">
      <c r="A18" s="337"/>
      <c r="B18" s="338"/>
      <c r="C18" s="338"/>
      <c r="D18" s="338"/>
      <c r="E18" s="338"/>
      <c r="F18" s="339"/>
      <c r="G18" s="416"/>
      <c r="H18" s="417"/>
      <c r="I18" s="417"/>
      <c r="J18" s="417"/>
      <c r="K18" s="417"/>
      <c r="L18" s="417"/>
      <c r="M18" s="417"/>
      <c r="N18" s="346"/>
      <c r="O18" s="347"/>
      <c r="P18" s="84"/>
    </row>
    <row r="19" spans="1:49" ht="13.5" customHeight="1" x14ac:dyDescent="0.15">
      <c r="P19" s="81"/>
    </row>
    <row r="20" spans="1:49" ht="18.75" customHeight="1" x14ac:dyDescent="0.15">
      <c r="A20" s="348" t="s">
        <v>198</v>
      </c>
      <c r="B20" s="349"/>
      <c r="C20" s="349"/>
      <c r="D20" s="349"/>
      <c r="E20" s="349"/>
      <c r="F20" s="349"/>
      <c r="G20" s="349"/>
      <c r="H20" s="349"/>
      <c r="I20" s="349"/>
      <c r="J20" s="350"/>
      <c r="K20" s="354" t="s">
        <v>120</v>
      </c>
      <c r="L20" s="349"/>
      <c r="M20" s="349"/>
      <c r="N20" s="349"/>
      <c r="O20" s="349"/>
      <c r="P20" s="349"/>
      <c r="Q20" s="349"/>
      <c r="R20" s="349"/>
      <c r="S20" s="349"/>
      <c r="T20" s="349"/>
      <c r="U20" s="350"/>
      <c r="V20" s="356" t="s">
        <v>89</v>
      </c>
      <c r="W20" s="356"/>
      <c r="X20" s="356"/>
      <c r="Y20" s="356"/>
      <c r="Z20" s="356"/>
      <c r="AA20" s="356"/>
      <c r="AB20" s="357"/>
    </row>
    <row r="21" spans="1:49" ht="18.75" customHeight="1" x14ac:dyDescent="0.15">
      <c r="A21" s="351"/>
      <c r="B21" s="352"/>
      <c r="C21" s="352"/>
      <c r="D21" s="352"/>
      <c r="E21" s="352"/>
      <c r="F21" s="352"/>
      <c r="G21" s="352"/>
      <c r="H21" s="352"/>
      <c r="I21" s="352"/>
      <c r="J21" s="353"/>
      <c r="K21" s="355"/>
      <c r="L21" s="352"/>
      <c r="M21" s="352"/>
      <c r="N21" s="352"/>
      <c r="O21" s="352"/>
      <c r="P21" s="352"/>
      <c r="Q21" s="352"/>
      <c r="R21" s="352"/>
      <c r="S21" s="352"/>
      <c r="T21" s="352"/>
      <c r="U21" s="353"/>
      <c r="V21" s="358"/>
      <c r="W21" s="358"/>
      <c r="X21" s="358"/>
      <c r="Y21" s="358"/>
      <c r="Z21" s="358"/>
      <c r="AA21" s="358"/>
      <c r="AB21" s="359"/>
    </row>
    <row r="22" spans="1:49" ht="18.75" customHeight="1" x14ac:dyDescent="0.15">
      <c r="A22" s="418" t="s">
        <v>56</v>
      </c>
      <c r="B22" s="395"/>
      <c r="C22" s="395"/>
      <c r="D22" s="395"/>
      <c r="E22" s="395"/>
      <c r="F22" s="395"/>
      <c r="G22" s="395"/>
      <c r="H22" s="395"/>
      <c r="I22" s="395"/>
      <c r="J22" s="396"/>
      <c r="K22" s="394"/>
      <c r="L22" s="371" t="str">
        <f>IF(入力フォーム!I30="","",入力フォーム!I30)</f>
        <v/>
      </c>
      <c r="M22" s="371"/>
      <c r="N22" s="371"/>
      <c r="O22" s="371"/>
      <c r="P22" s="371"/>
      <c r="Q22" s="371"/>
      <c r="R22" s="371"/>
      <c r="S22" s="371"/>
      <c r="T22" s="371"/>
      <c r="U22" s="372"/>
      <c r="V22" s="426">
        <f>IF(入力フォーム!AD30="","",入力フォーム!AD30)</f>
        <v>0</v>
      </c>
      <c r="W22" s="427"/>
      <c r="X22" s="427"/>
      <c r="Y22" s="427"/>
      <c r="Z22" s="427"/>
      <c r="AA22" s="379" t="s">
        <v>86</v>
      </c>
      <c r="AB22" s="380"/>
      <c r="AT22" s="91"/>
      <c r="AU22" s="91"/>
      <c r="AV22" s="91"/>
      <c r="AW22" s="91"/>
    </row>
    <row r="23" spans="1:49" ht="18.75" customHeight="1" x14ac:dyDescent="0.15">
      <c r="A23" s="419"/>
      <c r="B23" s="420"/>
      <c r="C23" s="420"/>
      <c r="D23" s="420"/>
      <c r="E23" s="420"/>
      <c r="F23" s="420"/>
      <c r="G23" s="420"/>
      <c r="H23" s="420"/>
      <c r="I23" s="420"/>
      <c r="J23" s="421"/>
      <c r="K23" s="425"/>
      <c r="L23" s="373"/>
      <c r="M23" s="373"/>
      <c r="N23" s="373"/>
      <c r="O23" s="373"/>
      <c r="P23" s="373"/>
      <c r="Q23" s="373"/>
      <c r="R23" s="373"/>
      <c r="S23" s="373"/>
      <c r="T23" s="373"/>
      <c r="U23" s="374"/>
      <c r="V23" s="428"/>
      <c r="W23" s="429"/>
      <c r="X23" s="429"/>
      <c r="Y23" s="429"/>
      <c r="Z23" s="429"/>
      <c r="AA23" s="381"/>
      <c r="AB23" s="382"/>
      <c r="AT23" s="91"/>
      <c r="AU23" s="91"/>
      <c r="AV23" s="91"/>
      <c r="AW23" s="91"/>
    </row>
    <row r="24" spans="1:49" ht="16.5" customHeight="1" x14ac:dyDescent="0.15">
      <c r="A24" s="419"/>
      <c r="B24" s="420"/>
      <c r="C24" s="420"/>
      <c r="D24" s="420"/>
      <c r="E24" s="420"/>
      <c r="F24" s="420"/>
      <c r="G24" s="420"/>
      <c r="H24" s="420"/>
      <c r="I24" s="420"/>
      <c r="J24" s="421"/>
      <c r="K24" s="394" t="s">
        <v>199</v>
      </c>
      <c r="L24" s="395"/>
      <c r="M24" s="395"/>
      <c r="N24" s="395"/>
      <c r="O24" s="395"/>
      <c r="P24" s="395"/>
      <c r="Q24" s="395"/>
      <c r="R24" s="395"/>
      <c r="S24" s="395"/>
      <c r="T24" s="395"/>
      <c r="U24" s="396"/>
      <c r="V24" s="430">
        <f>IF(入力フォーム!AD31="","",入力フォーム!AD31)</f>
        <v>0</v>
      </c>
      <c r="W24" s="431"/>
      <c r="X24" s="431"/>
      <c r="Y24" s="431"/>
      <c r="Z24" s="431"/>
      <c r="AA24" s="390" t="s">
        <v>86</v>
      </c>
      <c r="AB24" s="391"/>
    </row>
    <row r="25" spans="1:49" ht="33.75" customHeight="1" x14ac:dyDescent="0.15">
      <c r="A25" s="422"/>
      <c r="B25" s="423"/>
      <c r="C25" s="423"/>
      <c r="D25" s="423"/>
      <c r="E25" s="423"/>
      <c r="F25" s="423"/>
      <c r="G25" s="423"/>
      <c r="H25" s="423"/>
      <c r="I25" s="423"/>
      <c r="J25" s="424"/>
      <c r="K25" s="83"/>
      <c r="L25" s="397"/>
      <c r="M25" s="397"/>
      <c r="N25" s="397"/>
      <c r="O25" s="397"/>
      <c r="P25" s="397"/>
      <c r="Q25" s="397"/>
      <c r="R25" s="397"/>
      <c r="S25" s="397"/>
      <c r="T25" s="397"/>
      <c r="U25" s="398"/>
      <c r="V25" s="432"/>
      <c r="W25" s="433"/>
      <c r="X25" s="433"/>
      <c r="Y25" s="433"/>
      <c r="Z25" s="433"/>
      <c r="AA25" s="392"/>
      <c r="AB25" s="393"/>
    </row>
    <row r="26" spans="1:49" ht="8.25" customHeight="1" x14ac:dyDescent="0.15">
      <c r="A26" s="66"/>
      <c r="B26" s="66"/>
      <c r="C26" s="66"/>
      <c r="D26" s="66"/>
      <c r="E26" s="66"/>
      <c r="F26" s="66"/>
      <c r="G26" s="66"/>
      <c r="H26" s="66"/>
      <c r="I26" s="66"/>
      <c r="J26" s="66"/>
      <c r="K26" s="66"/>
      <c r="L26" s="66"/>
      <c r="M26" s="66"/>
      <c r="N26" s="66"/>
      <c r="O26" s="66"/>
      <c r="P26" s="66"/>
      <c r="Q26" s="66"/>
      <c r="R26" s="66"/>
      <c r="S26" s="66"/>
      <c r="T26" s="66"/>
      <c r="U26" s="85"/>
      <c r="V26" s="85"/>
      <c r="W26" s="85"/>
      <c r="X26" s="85"/>
      <c r="Y26" s="85"/>
      <c r="Z26" s="85"/>
      <c r="AA26" s="85"/>
      <c r="AB26" s="85"/>
    </row>
    <row r="27" spans="1:49" ht="18.75" customHeight="1" x14ac:dyDescent="0.15">
      <c r="A27" s="67" t="s">
        <v>75</v>
      </c>
      <c r="B27" s="67"/>
      <c r="C27" s="67"/>
      <c r="D27" s="78"/>
      <c r="E27" s="78"/>
      <c r="F27" s="78"/>
      <c r="G27" s="78"/>
      <c r="H27" s="78"/>
      <c r="I27" s="78"/>
      <c r="J27" s="78"/>
      <c r="K27" s="78"/>
      <c r="L27" s="80"/>
      <c r="M27" s="80"/>
      <c r="N27" s="80"/>
      <c r="O27" s="80"/>
      <c r="P27" s="80"/>
      <c r="Q27" s="80"/>
      <c r="R27" s="76"/>
      <c r="S27" s="76"/>
      <c r="T27" s="76"/>
      <c r="U27" s="86"/>
      <c r="V27" s="86"/>
      <c r="W27" s="86"/>
      <c r="X27" s="86"/>
      <c r="Y27" s="86"/>
      <c r="Z27" s="86"/>
      <c r="AA27" s="86"/>
      <c r="AB27" s="86"/>
    </row>
    <row r="28" spans="1:49" ht="16.5" customHeight="1" x14ac:dyDescent="0.15">
      <c r="A28" s="399" t="s">
        <v>77</v>
      </c>
      <c r="B28" s="400"/>
      <c r="C28" s="314" t="s">
        <v>78</v>
      </c>
      <c r="D28" s="315"/>
      <c r="E28" s="315"/>
      <c r="F28" s="315"/>
      <c r="G28" s="318" t="str">
        <f>IF(入力フォーム!G18="","",入力フォーム!G18&amp;"　"&amp;入力フォーム!G19)</f>
        <v/>
      </c>
      <c r="H28" s="318"/>
      <c r="I28" s="318"/>
      <c r="J28" s="318"/>
      <c r="K28" s="318"/>
      <c r="L28" s="318"/>
      <c r="M28" s="318"/>
      <c r="N28" s="318"/>
      <c r="O28" s="318"/>
      <c r="P28" s="318"/>
      <c r="Q28" s="318"/>
      <c r="R28" s="318"/>
      <c r="S28" s="318"/>
      <c r="T28" s="318"/>
      <c r="U28" s="318"/>
      <c r="V28" s="318"/>
      <c r="W28" s="318"/>
      <c r="X28" s="318"/>
      <c r="Y28" s="318"/>
      <c r="Z28" s="318"/>
      <c r="AA28" s="318"/>
      <c r="AB28" s="319"/>
    </row>
    <row r="29" spans="1:49" ht="16.5" customHeight="1" x14ac:dyDescent="0.15">
      <c r="A29" s="401"/>
      <c r="B29" s="402"/>
      <c r="C29" s="316"/>
      <c r="D29" s="317"/>
      <c r="E29" s="317"/>
      <c r="F29" s="317"/>
      <c r="G29" s="320"/>
      <c r="H29" s="320"/>
      <c r="I29" s="320"/>
      <c r="J29" s="320"/>
      <c r="K29" s="320"/>
      <c r="L29" s="320"/>
      <c r="M29" s="320"/>
      <c r="N29" s="320"/>
      <c r="O29" s="320"/>
      <c r="P29" s="320"/>
      <c r="Q29" s="320"/>
      <c r="R29" s="320"/>
      <c r="S29" s="320"/>
      <c r="T29" s="320"/>
      <c r="U29" s="320"/>
      <c r="V29" s="320"/>
      <c r="W29" s="320"/>
      <c r="X29" s="320"/>
      <c r="Y29" s="320"/>
      <c r="Z29" s="320"/>
      <c r="AA29" s="320"/>
      <c r="AB29" s="321"/>
    </row>
    <row r="30" spans="1:49" ht="16.5" customHeight="1" x14ac:dyDescent="0.15">
      <c r="A30" s="401"/>
      <c r="B30" s="402"/>
      <c r="C30" s="316"/>
      <c r="D30" s="317"/>
      <c r="E30" s="317"/>
      <c r="F30" s="317"/>
      <c r="G30" s="320"/>
      <c r="H30" s="320"/>
      <c r="I30" s="320"/>
      <c r="J30" s="320"/>
      <c r="K30" s="320"/>
      <c r="L30" s="320"/>
      <c r="M30" s="320"/>
      <c r="N30" s="320"/>
      <c r="O30" s="320"/>
      <c r="P30" s="320"/>
      <c r="Q30" s="320"/>
      <c r="R30" s="320"/>
      <c r="S30" s="320"/>
      <c r="T30" s="320"/>
      <c r="U30" s="320"/>
      <c r="V30" s="320"/>
      <c r="W30" s="320"/>
      <c r="X30" s="320"/>
      <c r="Y30" s="320"/>
      <c r="Z30" s="320"/>
      <c r="AA30" s="320"/>
      <c r="AB30" s="321"/>
    </row>
    <row r="31" spans="1:49" ht="33.75" customHeight="1" x14ac:dyDescent="0.15">
      <c r="A31" s="401"/>
      <c r="B31" s="402"/>
      <c r="C31" s="328" t="s">
        <v>79</v>
      </c>
      <c r="D31" s="329"/>
      <c r="E31" s="329"/>
      <c r="F31" s="329"/>
      <c r="G31" s="330" t="str">
        <f>IF(入力フォーム!G20="","",入力フォーム!G20)</f>
        <v/>
      </c>
      <c r="H31" s="330"/>
      <c r="I31" s="330"/>
      <c r="J31" s="330"/>
      <c r="K31" s="330"/>
      <c r="L31" s="330"/>
      <c r="M31" s="317" t="s">
        <v>83</v>
      </c>
      <c r="N31" s="317"/>
      <c r="O31" s="317"/>
      <c r="P31" s="317"/>
      <c r="Q31" s="320" t="str">
        <f>IF(入力フォーム!G21="","",入力フォーム!G21)</f>
        <v/>
      </c>
      <c r="R31" s="320"/>
      <c r="S31" s="320"/>
      <c r="T31" s="320"/>
      <c r="U31" s="320"/>
      <c r="V31" s="320"/>
      <c r="W31" s="320"/>
      <c r="X31" s="320"/>
      <c r="Y31" s="320"/>
      <c r="Z31" s="320"/>
      <c r="AA31" s="320"/>
      <c r="AB31" s="321"/>
    </row>
    <row r="32" spans="1:49" ht="12" customHeight="1" x14ac:dyDescent="0.15">
      <c r="A32" s="401"/>
      <c r="B32" s="402"/>
      <c r="C32" s="328" t="s">
        <v>80</v>
      </c>
      <c r="D32" s="329"/>
      <c r="E32" s="329"/>
      <c r="F32" s="329"/>
      <c r="G32" s="329" t="s">
        <v>81</v>
      </c>
      <c r="H32" s="329"/>
      <c r="I32" s="320" t="str">
        <f>IF(入力フォーム!G22="","",入力フォーム!G22)</f>
        <v/>
      </c>
      <c r="J32" s="320"/>
      <c r="K32" s="320"/>
      <c r="L32" s="320"/>
      <c r="M32" s="320"/>
      <c r="N32" s="320"/>
      <c r="O32" s="320"/>
      <c r="P32" s="320"/>
      <c r="Q32" s="320"/>
      <c r="R32" s="320"/>
      <c r="S32" s="320"/>
      <c r="T32" s="320"/>
      <c r="U32" s="320"/>
      <c r="V32" s="320"/>
      <c r="W32" s="320"/>
      <c r="X32" s="320"/>
      <c r="Y32" s="320"/>
      <c r="Z32" s="320"/>
      <c r="AA32" s="320"/>
      <c r="AB32" s="321"/>
    </row>
    <row r="33" spans="1:28" ht="12" customHeight="1" x14ac:dyDescent="0.15">
      <c r="A33" s="401"/>
      <c r="B33" s="402"/>
      <c r="C33" s="328"/>
      <c r="D33" s="329"/>
      <c r="E33" s="329"/>
      <c r="F33" s="329"/>
      <c r="G33" s="407"/>
      <c r="H33" s="407"/>
      <c r="I33" s="408"/>
      <c r="J33" s="408"/>
      <c r="K33" s="408"/>
      <c r="L33" s="408"/>
      <c r="M33" s="408"/>
      <c r="N33" s="408"/>
      <c r="O33" s="408"/>
      <c r="P33" s="408"/>
      <c r="Q33" s="408"/>
      <c r="R33" s="408"/>
      <c r="S33" s="408"/>
      <c r="T33" s="408"/>
      <c r="U33" s="408"/>
      <c r="V33" s="408"/>
      <c r="W33" s="408"/>
      <c r="X33" s="408"/>
      <c r="Y33" s="408"/>
      <c r="Z33" s="408"/>
      <c r="AA33" s="408"/>
      <c r="AB33" s="409"/>
    </row>
    <row r="34" spans="1:28" ht="15" customHeight="1" x14ac:dyDescent="0.15">
      <c r="A34" s="401"/>
      <c r="B34" s="402"/>
      <c r="C34" s="328"/>
      <c r="D34" s="329"/>
      <c r="E34" s="329"/>
      <c r="F34" s="329"/>
      <c r="G34" s="410" t="s">
        <v>82</v>
      </c>
      <c r="H34" s="410"/>
      <c r="I34" s="322" t="str">
        <f>IF(入力フォーム!G23="","",入力フォーム!G23)</f>
        <v/>
      </c>
      <c r="J34" s="322"/>
      <c r="K34" s="322"/>
      <c r="L34" s="322"/>
      <c r="M34" s="322"/>
      <c r="N34" s="322"/>
      <c r="O34" s="322"/>
      <c r="P34" s="322"/>
      <c r="Q34" s="322"/>
      <c r="R34" s="322"/>
      <c r="S34" s="322"/>
      <c r="T34" s="322"/>
      <c r="U34" s="322"/>
      <c r="V34" s="322"/>
      <c r="W34" s="322"/>
      <c r="X34" s="322"/>
      <c r="Y34" s="322"/>
      <c r="Z34" s="322"/>
      <c r="AA34" s="322"/>
      <c r="AB34" s="323"/>
    </row>
    <row r="35" spans="1:28" ht="15" customHeight="1" x14ac:dyDescent="0.15">
      <c r="A35" s="401"/>
      <c r="B35" s="402"/>
      <c r="C35" s="328"/>
      <c r="D35" s="329"/>
      <c r="E35" s="329"/>
      <c r="F35" s="329"/>
      <c r="G35" s="329"/>
      <c r="H35" s="329"/>
      <c r="I35" s="324"/>
      <c r="J35" s="324"/>
      <c r="K35" s="324"/>
      <c r="L35" s="324"/>
      <c r="M35" s="324"/>
      <c r="N35" s="324"/>
      <c r="O35" s="324"/>
      <c r="P35" s="324"/>
      <c r="Q35" s="324"/>
      <c r="R35" s="324"/>
      <c r="S35" s="324"/>
      <c r="T35" s="324"/>
      <c r="U35" s="324"/>
      <c r="V35" s="324"/>
      <c r="W35" s="324"/>
      <c r="X35" s="324"/>
      <c r="Y35" s="324"/>
      <c r="Z35" s="324"/>
      <c r="AA35" s="324"/>
      <c r="AB35" s="325"/>
    </row>
    <row r="36" spans="1:28" ht="15" customHeight="1" x14ac:dyDescent="0.15">
      <c r="A36" s="403"/>
      <c r="B36" s="404"/>
      <c r="C36" s="405"/>
      <c r="D36" s="406"/>
      <c r="E36" s="406"/>
      <c r="F36" s="406"/>
      <c r="G36" s="406"/>
      <c r="H36" s="406"/>
      <c r="I36" s="326"/>
      <c r="J36" s="326"/>
      <c r="K36" s="326"/>
      <c r="L36" s="326"/>
      <c r="M36" s="326"/>
      <c r="N36" s="326"/>
      <c r="O36" s="326"/>
      <c r="P36" s="326"/>
      <c r="Q36" s="326"/>
      <c r="R36" s="326"/>
      <c r="S36" s="326"/>
      <c r="T36" s="326"/>
      <c r="U36" s="326"/>
      <c r="V36" s="326"/>
      <c r="W36" s="326"/>
      <c r="X36" s="326"/>
      <c r="Y36" s="326"/>
      <c r="Z36" s="326"/>
      <c r="AA36" s="326"/>
      <c r="AB36" s="327"/>
    </row>
    <row r="37" spans="1:28" ht="18.75" customHeight="1" x14ac:dyDescent="0.15">
      <c r="A37" s="68"/>
      <c r="B37" s="74"/>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row>
    <row r="38" spans="1:28" ht="22.5" customHeight="1" x14ac:dyDescent="0.15">
      <c r="A38" s="69" t="s">
        <v>18</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88"/>
    </row>
    <row r="39" spans="1:28" ht="3.75" customHeight="1" x14ac:dyDescent="0.15">
      <c r="A39" s="70"/>
      <c r="AB39" s="89"/>
    </row>
    <row r="40" spans="1:28" ht="33.75" customHeight="1" x14ac:dyDescent="0.15">
      <c r="A40" s="71" t="s">
        <v>19</v>
      </c>
      <c r="B40" s="331" t="s">
        <v>34</v>
      </c>
      <c r="C40" s="331"/>
      <c r="D40" s="331"/>
      <c r="E40" s="331"/>
      <c r="F40" s="331"/>
      <c r="G40" s="332" t="str">
        <f>IF(入力フォーム!G14="","",入力フォーム!G14)</f>
        <v/>
      </c>
      <c r="H40" s="332"/>
      <c r="I40" s="332"/>
      <c r="J40" s="332"/>
      <c r="K40" s="332"/>
      <c r="L40" s="332"/>
      <c r="M40" s="332"/>
      <c r="N40" s="332"/>
      <c r="O40" s="331" t="s">
        <v>24</v>
      </c>
      <c r="P40" s="331"/>
      <c r="Q40" s="331"/>
      <c r="R40" s="331"/>
      <c r="S40" s="333" t="str">
        <f>IF(入力フォーム!G15="","",入力フォーム!G15)</f>
        <v/>
      </c>
      <c r="T40" s="333"/>
      <c r="U40" s="333"/>
      <c r="V40" s="333"/>
      <c r="W40" s="333"/>
      <c r="X40" s="333"/>
      <c r="Y40" s="333"/>
      <c r="Z40" s="333"/>
      <c r="AA40" s="333"/>
      <c r="AB40" s="89"/>
    </row>
    <row r="41" spans="1:28" ht="3.75" customHeight="1" x14ac:dyDescent="0.15">
      <c r="A41" s="71"/>
      <c r="B41" s="76"/>
      <c r="C41" s="76"/>
      <c r="D41" s="76"/>
      <c r="G41" s="81"/>
      <c r="H41" s="81"/>
      <c r="I41" s="81"/>
      <c r="J41" s="81"/>
      <c r="K41" s="81"/>
      <c r="L41" s="81"/>
      <c r="O41" s="81"/>
      <c r="P41" s="76"/>
      <c r="Q41" s="76"/>
      <c r="U41" s="81"/>
      <c r="V41" s="81"/>
      <c r="W41" s="81"/>
      <c r="X41" s="81"/>
      <c r="Y41" s="81"/>
      <c r="Z41" s="81"/>
      <c r="AA41" s="81"/>
      <c r="AB41" s="89"/>
    </row>
    <row r="42" spans="1:28" ht="33.75" customHeight="1" x14ac:dyDescent="0.15">
      <c r="A42" s="71" t="s">
        <v>19</v>
      </c>
      <c r="B42" s="331" t="s">
        <v>37</v>
      </c>
      <c r="C42" s="331"/>
      <c r="D42" s="331"/>
      <c r="E42" s="331"/>
      <c r="F42" s="331"/>
      <c r="G42" s="332" t="str">
        <f>IF(入力フォーム!G16="","",入力フォーム!G16)</f>
        <v/>
      </c>
      <c r="H42" s="332"/>
      <c r="I42" s="332"/>
      <c r="J42" s="332"/>
      <c r="K42" s="332"/>
      <c r="L42" s="332"/>
      <c r="M42" s="332"/>
      <c r="N42" s="332"/>
      <c r="O42" s="331" t="s">
        <v>24</v>
      </c>
      <c r="P42" s="331"/>
      <c r="Q42" s="331"/>
      <c r="R42" s="331"/>
      <c r="S42" s="333" t="str">
        <f>IF(入力フォーム!G17="","",入力フォーム!G17)</f>
        <v/>
      </c>
      <c r="T42" s="333"/>
      <c r="U42" s="333"/>
      <c r="V42" s="333"/>
      <c r="W42" s="333"/>
      <c r="X42" s="333"/>
      <c r="Y42" s="333"/>
      <c r="Z42" s="333"/>
      <c r="AA42" s="333"/>
      <c r="AB42" s="89"/>
    </row>
    <row r="43" spans="1:28" ht="7.5" customHeight="1" x14ac:dyDescent="0.15">
      <c r="A43" s="72"/>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90"/>
    </row>
  </sheetData>
  <sheetProtection sheet="1" objects="1" scenarios="1"/>
  <mergeCells count="55">
    <mergeCell ref="A1:D1"/>
    <mergeCell ref="U4:V4"/>
    <mergeCell ref="B6:J6"/>
    <mergeCell ref="B7:J7"/>
    <mergeCell ref="N8:P8"/>
    <mergeCell ref="Q8:AB8"/>
    <mergeCell ref="A2:AB3"/>
    <mergeCell ref="K8:M15"/>
    <mergeCell ref="N9:P9"/>
    <mergeCell ref="Q9:AB9"/>
    <mergeCell ref="Q14:R14"/>
    <mergeCell ref="S14:AB14"/>
    <mergeCell ref="Q15:R15"/>
    <mergeCell ref="S15:AB15"/>
    <mergeCell ref="N10:P11"/>
    <mergeCell ref="Q10:AB11"/>
    <mergeCell ref="N12:P13"/>
    <mergeCell ref="Q12:U13"/>
    <mergeCell ref="V12:AB13"/>
    <mergeCell ref="N14:P15"/>
    <mergeCell ref="B40:F40"/>
    <mergeCell ref="G40:N40"/>
    <mergeCell ref="O40:R40"/>
    <mergeCell ref="S40:AA40"/>
    <mergeCell ref="AA24:AB25"/>
    <mergeCell ref="K24:U24"/>
    <mergeCell ref="L25:U25"/>
    <mergeCell ref="A28:B36"/>
    <mergeCell ref="C32:F36"/>
    <mergeCell ref="G32:H33"/>
    <mergeCell ref="I32:AB33"/>
    <mergeCell ref="G34:H36"/>
    <mergeCell ref="B42:F42"/>
    <mergeCell ref="G42:N42"/>
    <mergeCell ref="O42:R42"/>
    <mergeCell ref="S42:AA42"/>
    <mergeCell ref="A17:F18"/>
    <mergeCell ref="G17:M18"/>
    <mergeCell ref="N17:O18"/>
    <mergeCell ref="A20:J21"/>
    <mergeCell ref="K20:U21"/>
    <mergeCell ref="V20:AB21"/>
    <mergeCell ref="A22:J25"/>
    <mergeCell ref="K22:K23"/>
    <mergeCell ref="L22:U23"/>
    <mergeCell ref="V22:Z23"/>
    <mergeCell ref="AA22:AB23"/>
    <mergeCell ref="V24:Z25"/>
    <mergeCell ref="C28:F30"/>
    <mergeCell ref="G28:AB30"/>
    <mergeCell ref="I34:AB36"/>
    <mergeCell ref="C31:F31"/>
    <mergeCell ref="G31:L31"/>
    <mergeCell ref="M31:P31"/>
    <mergeCell ref="Q31:AB31"/>
  </mergeCells>
  <phoneticPr fontId="14"/>
  <printOptions horizontalCentered="1"/>
  <pageMargins left="0.59055118110236215" right="0.59055118110236215" top="0.59055118110236227" bottom="0.59055118110236227" header="0.59055118110236227" footer="0.59055118110236227"/>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30"/>
  <sheetViews>
    <sheetView view="pageBreakPreview" zoomScaleSheetLayoutView="100" workbookViewId="0">
      <selection activeCell="P15" sqref="P15"/>
    </sheetView>
  </sheetViews>
  <sheetFormatPr defaultRowHeight="22.5" customHeight="1" x14ac:dyDescent="0.15"/>
  <cols>
    <col min="1" max="2" width="7" style="92" customWidth="1"/>
    <col min="3" max="3" width="4.375" style="92" hidden="1" customWidth="1"/>
    <col min="4" max="4" width="6.625" style="92" customWidth="1"/>
    <col min="5" max="5" width="4.25" style="92" customWidth="1"/>
    <col min="6" max="6" width="10.875" style="92" customWidth="1"/>
    <col min="7" max="8" width="13.375" style="92" customWidth="1"/>
    <col min="9" max="12" width="8.875" style="92" customWidth="1"/>
    <col min="13" max="13" width="14.625" style="92" customWidth="1"/>
    <col min="14" max="14" width="14" style="92" bestFit="1" customWidth="1"/>
    <col min="15" max="15" width="4.625" style="93" bestFit="1" customWidth="1"/>
    <col min="16" max="16" width="29.625" style="92" bestFit="1" customWidth="1"/>
    <col min="17" max="17" width="18.75" style="92" bestFit="1" customWidth="1"/>
    <col min="18" max="18" width="11.5" style="92" bestFit="1" customWidth="1"/>
    <col min="19" max="19" width="13.375" style="92" bestFit="1" customWidth="1"/>
    <col min="20" max="16366" width="14.25" style="92" customWidth="1"/>
    <col min="16367" max="16384" width="9" style="92" customWidth="1"/>
  </cols>
  <sheetData>
    <row r="1" spans="1:20" ht="20.25" customHeight="1" x14ac:dyDescent="0.15">
      <c r="A1" s="508" t="s">
        <v>52</v>
      </c>
      <c r="B1" s="508"/>
      <c r="C1" s="508"/>
      <c r="D1" s="508"/>
      <c r="E1" s="508"/>
      <c r="F1" s="508"/>
      <c r="G1" s="508"/>
      <c r="H1" s="508"/>
      <c r="I1" s="508"/>
      <c r="J1" s="508"/>
      <c r="K1" s="508"/>
      <c r="L1" s="508"/>
      <c r="M1" s="508"/>
      <c r="N1" s="508"/>
    </row>
    <row r="2" spans="1:20" ht="20.25" customHeight="1" x14ac:dyDescent="0.15">
      <c r="A2" s="94"/>
      <c r="B2" s="94"/>
      <c r="C2" s="94"/>
      <c r="D2" s="94"/>
      <c r="E2" s="94"/>
      <c r="F2" s="94"/>
      <c r="G2" s="94"/>
      <c r="H2" s="94"/>
      <c r="I2" s="94"/>
      <c r="J2" s="94"/>
      <c r="K2" s="94"/>
      <c r="L2" s="94"/>
      <c r="M2" s="94"/>
      <c r="N2" s="94"/>
      <c r="P2" s="102" t="s">
        <v>169</v>
      </c>
    </row>
    <row r="3" spans="1:20" ht="21.75" customHeight="1" x14ac:dyDescent="0.15">
      <c r="A3" s="92" t="s">
        <v>60</v>
      </c>
      <c r="P3" s="103" t="s">
        <v>145</v>
      </c>
      <c r="Q3" s="103" t="s">
        <v>146</v>
      </c>
      <c r="R3" s="103" t="s">
        <v>160</v>
      </c>
      <c r="S3" s="107" t="s">
        <v>62</v>
      </c>
      <c r="T3" s="108" t="s">
        <v>2</v>
      </c>
    </row>
    <row r="4" spans="1:20" ht="21.75" customHeight="1" x14ac:dyDescent="0.15">
      <c r="A4" s="486" t="s">
        <v>119</v>
      </c>
      <c r="B4" s="486"/>
      <c r="C4" s="486"/>
      <c r="D4" s="486"/>
      <c r="E4" s="486"/>
      <c r="F4" s="486"/>
      <c r="G4" s="486" t="s">
        <v>117</v>
      </c>
      <c r="H4" s="486"/>
      <c r="I4" s="486" t="s">
        <v>134</v>
      </c>
      <c r="J4" s="486"/>
      <c r="K4" s="486"/>
      <c r="L4" s="486"/>
      <c r="M4" s="486"/>
      <c r="N4" s="95" t="s">
        <v>142</v>
      </c>
      <c r="P4" s="104" t="s">
        <v>147</v>
      </c>
      <c r="Q4" s="105"/>
      <c r="R4" s="103" t="s">
        <v>166</v>
      </c>
      <c r="S4" s="103" t="s">
        <v>205</v>
      </c>
      <c r="T4" s="108" t="str">
        <f t="shared" ref="T4:T11" si="0">R4&amp;"　"&amp;S4</f>
        <v>渋川市長　星名　建市</v>
      </c>
    </row>
    <row r="5" spans="1:20" ht="21.75" customHeight="1" x14ac:dyDescent="0.15">
      <c r="A5" s="447" t="s">
        <v>35</v>
      </c>
      <c r="B5" s="448"/>
      <c r="C5" s="448"/>
      <c r="D5" s="449"/>
      <c r="E5" s="317" t="s">
        <v>106</v>
      </c>
      <c r="F5" s="317"/>
      <c r="G5" s="468"/>
      <c r="H5" s="469"/>
      <c r="I5" s="509" t="s">
        <v>200</v>
      </c>
      <c r="J5" s="509"/>
      <c r="K5" s="509"/>
      <c r="L5" s="509"/>
      <c r="M5" s="509"/>
      <c r="N5" s="444" t="s">
        <v>138</v>
      </c>
      <c r="P5" s="104" t="s">
        <v>70</v>
      </c>
      <c r="Q5" s="106" t="s">
        <v>154</v>
      </c>
      <c r="R5" s="103" t="s">
        <v>29</v>
      </c>
      <c r="S5" s="103" t="s">
        <v>21</v>
      </c>
      <c r="T5" s="108" t="str">
        <f t="shared" si="0"/>
        <v>理事長　阿久澤　昹</v>
      </c>
    </row>
    <row r="6" spans="1:20" ht="21.75" customHeight="1" x14ac:dyDescent="0.15">
      <c r="A6" s="452"/>
      <c r="B6" s="453"/>
      <c r="C6" s="453"/>
      <c r="D6" s="454"/>
      <c r="E6" s="317" t="s">
        <v>69</v>
      </c>
      <c r="F6" s="317"/>
      <c r="G6" s="468" t="s">
        <v>206</v>
      </c>
      <c r="H6" s="469"/>
      <c r="I6" s="456" t="s">
        <v>47</v>
      </c>
      <c r="J6" s="456"/>
      <c r="K6" s="456"/>
      <c r="L6" s="456"/>
      <c r="M6" s="456"/>
      <c r="N6" s="446"/>
      <c r="P6" s="104" t="s">
        <v>124</v>
      </c>
      <c r="Q6" s="106" t="s">
        <v>143</v>
      </c>
      <c r="R6" s="103" t="s">
        <v>29</v>
      </c>
      <c r="S6" s="103" t="s">
        <v>161</v>
      </c>
      <c r="T6" s="108" t="str">
        <f t="shared" si="0"/>
        <v>理事長　木暮　　武</v>
      </c>
    </row>
    <row r="7" spans="1:20" ht="21.75" customHeight="1" x14ac:dyDescent="0.15">
      <c r="A7" s="447" t="s">
        <v>30</v>
      </c>
      <c r="B7" s="448"/>
      <c r="C7" s="448"/>
      <c r="D7" s="449"/>
      <c r="E7" s="317" t="s">
        <v>107</v>
      </c>
      <c r="F7" s="317"/>
      <c r="G7" s="468" t="s">
        <v>63</v>
      </c>
      <c r="H7" s="469"/>
      <c r="I7" s="434" t="s">
        <v>44</v>
      </c>
      <c r="J7" s="434"/>
      <c r="K7" s="434"/>
      <c r="L7" s="434"/>
      <c r="M7" s="434"/>
      <c r="N7" s="463" t="s">
        <v>139</v>
      </c>
      <c r="P7" s="104" t="s">
        <v>148</v>
      </c>
      <c r="Q7" s="106" t="s">
        <v>76</v>
      </c>
      <c r="R7" s="103" t="s">
        <v>29</v>
      </c>
      <c r="S7" s="103" t="s">
        <v>162</v>
      </c>
      <c r="T7" s="108" t="str">
        <f t="shared" si="0"/>
        <v>理事長　眞下　誠治</v>
      </c>
    </row>
    <row r="8" spans="1:20" ht="21.75" customHeight="1" x14ac:dyDescent="0.15">
      <c r="A8" s="450"/>
      <c r="B8" s="331"/>
      <c r="C8" s="331"/>
      <c r="D8" s="451"/>
      <c r="E8" s="317" t="s">
        <v>0</v>
      </c>
      <c r="F8" s="317"/>
      <c r="G8" s="468" t="s">
        <v>95</v>
      </c>
      <c r="H8" s="469"/>
      <c r="I8" s="434"/>
      <c r="J8" s="434"/>
      <c r="K8" s="434"/>
      <c r="L8" s="434"/>
      <c r="M8" s="434"/>
      <c r="N8" s="464"/>
      <c r="P8" s="104" t="s">
        <v>149</v>
      </c>
      <c r="Q8" s="106" t="s">
        <v>155</v>
      </c>
      <c r="R8" s="103" t="s">
        <v>29</v>
      </c>
      <c r="S8" s="103" t="s">
        <v>58</v>
      </c>
      <c r="T8" s="108" t="str">
        <f t="shared" si="0"/>
        <v>理事長　平形　久弥</v>
      </c>
    </row>
    <row r="9" spans="1:20" ht="21.75" customHeight="1" x14ac:dyDescent="0.15">
      <c r="A9" s="450"/>
      <c r="B9" s="331"/>
      <c r="C9" s="331"/>
      <c r="D9" s="451"/>
      <c r="E9" s="317" t="s">
        <v>98</v>
      </c>
      <c r="F9" s="317"/>
      <c r="G9" s="468" t="s">
        <v>102</v>
      </c>
      <c r="H9" s="469"/>
      <c r="I9" s="434"/>
      <c r="J9" s="434"/>
      <c r="K9" s="434"/>
      <c r="L9" s="434"/>
      <c r="M9" s="434"/>
      <c r="N9" s="464"/>
      <c r="P9" s="104" t="s">
        <v>150</v>
      </c>
      <c r="Q9" s="106" t="s">
        <v>156</v>
      </c>
      <c r="R9" s="103" t="s">
        <v>29</v>
      </c>
      <c r="S9" s="103" t="s">
        <v>20</v>
      </c>
      <c r="T9" s="108" t="str">
        <f t="shared" si="0"/>
        <v>理事長　石附　正賢</v>
      </c>
    </row>
    <row r="10" spans="1:20" ht="21.75" customHeight="1" x14ac:dyDescent="0.15">
      <c r="A10" s="450"/>
      <c r="B10" s="331"/>
      <c r="C10" s="331"/>
      <c r="D10" s="451"/>
      <c r="E10" s="317" t="s">
        <v>108</v>
      </c>
      <c r="F10" s="317"/>
      <c r="G10" s="468" t="s">
        <v>64</v>
      </c>
      <c r="H10" s="469"/>
      <c r="I10" s="434"/>
      <c r="J10" s="434"/>
      <c r="K10" s="434"/>
      <c r="L10" s="434"/>
      <c r="M10" s="434"/>
      <c r="N10" s="464"/>
      <c r="P10" s="104" t="s">
        <v>151</v>
      </c>
      <c r="Q10" s="106" t="s">
        <v>157</v>
      </c>
      <c r="R10" s="103" t="s">
        <v>29</v>
      </c>
      <c r="S10" s="103" t="s">
        <v>163</v>
      </c>
      <c r="T10" s="108" t="str">
        <f t="shared" si="0"/>
        <v>理事長　村山　昌暢</v>
      </c>
    </row>
    <row r="11" spans="1:20" ht="21.75" customHeight="1" x14ac:dyDescent="0.15">
      <c r="A11" s="450"/>
      <c r="B11" s="331"/>
      <c r="C11" s="331"/>
      <c r="D11" s="451"/>
      <c r="E11" s="317" t="s">
        <v>8</v>
      </c>
      <c r="F11" s="317"/>
      <c r="G11" s="468" t="s">
        <v>65</v>
      </c>
      <c r="H11" s="469"/>
      <c r="I11" s="434"/>
      <c r="J11" s="434"/>
      <c r="K11" s="434"/>
      <c r="L11" s="434"/>
      <c r="M11" s="434"/>
      <c r="N11" s="464"/>
      <c r="P11" s="104" t="s">
        <v>152</v>
      </c>
      <c r="Q11" s="106" t="s">
        <v>159</v>
      </c>
      <c r="R11" s="103" t="s">
        <v>29</v>
      </c>
      <c r="S11" s="103" t="s">
        <v>164</v>
      </c>
      <c r="T11" s="108" t="str">
        <f t="shared" si="0"/>
        <v>理事長　都丸　宣彦</v>
      </c>
    </row>
    <row r="12" spans="1:20" ht="21.75" customHeight="1" x14ac:dyDescent="0.15">
      <c r="A12" s="450"/>
      <c r="B12" s="331"/>
      <c r="C12" s="331"/>
      <c r="D12" s="451"/>
      <c r="E12" s="317" t="s">
        <v>110</v>
      </c>
      <c r="F12" s="317"/>
      <c r="G12" s="468" t="s">
        <v>100</v>
      </c>
      <c r="H12" s="469"/>
      <c r="I12" s="434" t="s">
        <v>201</v>
      </c>
      <c r="J12" s="434"/>
      <c r="K12" s="434"/>
      <c r="L12" s="434"/>
      <c r="M12" s="434"/>
      <c r="N12" s="464"/>
    </row>
    <row r="13" spans="1:20" ht="21.75" customHeight="1" x14ac:dyDescent="0.15">
      <c r="A13" s="452"/>
      <c r="B13" s="453"/>
      <c r="C13" s="453"/>
      <c r="D13" s="454"/>
      <c r="E13" s="317" t="s">
        <v>91</v>
      </c>
      <c r="F13" s="317"/>
      <c r="G13" s="468" t="s">
        <v>66</v>
      </c>
      <c r="H13" s="469"/>
      <c r="I13" s="434"/>
      <c r="J13" s="434"/>
      <c r="K13" s="434"/>
      <c r="L13" s="434"/>
      <c r="M13" s="434"/>
      <c r="N13" s="465"/>
    </row>
    <row r="14" spans="1:20" ht="21.75" customHeight="1" x14ac:dyDescent="0.15">
      <c r="A14" s="435" t="s">
        <v>135</v>
      </c>
      <c r="B14" s="436"/>
      <c r="C14" s="436"/>
      <c r="D14" s="437"/>
      <c r="E14" s="317" t="s">
        <v>136</v>
      </c>
      <c r="F14" s="317"/>
      <c r="G14" s="468" t="s">
        <v>65</v>
      </c>
      <c r="H14" s="469"/>
      <c r="I14" s="434" t="s">
        <v>144</v>
      </c>
      <c r="J14" s="434"/>
      <c r="K14" s="434"/>
      <c r="L14" s="434"/>
      <c r="M14" s="434"/>
      <c r="N14" s="444" t="s">
        <v>139</v>
      </c>
    </row>
    <row r="15" spans="1:20" ht="21.75" customHeight="1" x14ac:dyDescent="0.15">
      <c r="A15" s="438"/>
      <c r="B15" s="439"/>
      <c r="C15" s="439"/>
      <c r="D15" s="440"/>
      <c r="E15" s="317" t="s">
        <v>105</v>
      </c>
      <c r="F15" s="317"/>
      <c r="G15" s="468" t="s">
        <v>66</v>
      </c>
      <c r="H15" s="469"/>
      <c r="I15" s="434"/>
      <c r="J15" s="434"/>
      <c r="K15" s="434"/>
      <c r="L15" s="434"/>
      <c r="M15" s="434"/>
      <c r="N15" s="445"/>
    </row>
    <row r="16" spans="1:20" ht="21.75" customHeight="1" x14ac:dyDescent="0.15">
      <c r="A16" s="438"/>
      <c r="B16" s="439"/>
      <c r="C16" s="439"/>
      <c r="D16" s="440"/>
      <c r="E16" s="317" t="s">
        <v>137</v>
      </c>
      <c r="F16" s="317"/>
      <c r="G16" s="468" t="s">
        <v>65</v>
      </c>
      <c r="H16" s="469"/>
      <c r="I16" s="434"/>
      <c r="J16" s="434"/>
      <c r="K16" s="434"/>
      <c r="L16" s="434"/>
      <c r="M16" s="434"/>
      <c r="N16" s="445"/>
    </row>
    <row r="17" spans="1:14" ht="21.75" customHeight="1" x14ac:dyDescent="0.15">
      <c r="A17" s="441"/>
      <c r="B17" s="442"/>
      <c r="C17" s="442"/>
      <c r="D17" s="443"/>
      <c r="E17" s="317" t="s">
        <v>105</v>
      </c>
      <c r="F17" s="317"/>
      <c r="G17" s="468" t="s">
        <v>66</v>
      </c>
      <c r="H17" s="469"/>
      <c r="I17" s="434"/>
      <c r="J17" s="434"/>
      <c r="K17" s="434"/>
      <c r="L17" s="434"/>
      <c r="M17" s="434"/>
      <c r="N17" s="446"/>
    </row>
    <row r="18" spans="1:14" ht="21.75" customHeight="1" x14ac:dyDescent="0.15">
      <c r="A18" s="447" t="s">
        <v>112</v>
      </c>
      <c r="B18" s="448"/>
      <c r="C18" s="448"/>
      <c r="D18" s="449"/>
      <c r="E18" s="317" t="s">
        <v>113</v>
      </c>
      <c r="F18" s="317"/>
      <c r="G18" s="468" t="s">
        <v>186</v>
      </c>
      <c r="H18" s="469"/>
      <c r="I18" s="434" t="s">
        <v>165</v>
      </c>
      <c r="J18" s="434"/>
      <c r="K18" s="434"/>
      <c r="L18" s="434"/>
      <c r="M18" s="434"/>
      <c r="N18" s="455" t="s">
        <v>140</v>
      </c>
    </row>
    <row r="19" spans="1:14" ht="21.75" customHeight="1" x14ac:dyDescent="0.15">
      <c r="A19" s="450"/>
      <c r="B19" s="331"/>
      <c r="C19" s="331"/>
      <c r="D19" s="451"/>
      <c r="E19" s="317" t="s">
        <v>114</v>
      </c>
      <c r="F19" s="317"/>
      <c r="G19" s="468" t="s">
        <v>188</v>
      </c>
      <c r="H19" s="469"/>
      <c r="I19" s="434"/>
      <c r="J19" s="434"/>
      <c r="K19" s="434"/>
      <c r="L19" s="434"/>
      <c r="M19" s="434"/>
      <c r="N19" s="445"/>
    </row>
    <row r="20" spans="1:14" ht="21.75" customHeight="1" x14ac:dyDescent="0.15">
      <c r="A20" s="450"/>
      <c r="B20" s="331"/>
      <c r="C20" s="331"/>
      <c r="D20" s="451"/>
      <c r="E20" s="317" t="s">
        <v>115</v>
      </c>
      <c r="F20" s="317"/>
      <c r="G20" s="468" t="s">
        <v>125</v>
      </c>
      <c r="H20" s="469"/>
      <c r="I20" s="434"/>
      <c r="J20" s="434"/>
      <c r="K20" s="434"/>
      <c r="L20" s="434"/>
      <c r="M20" s="434"/>
      <c r="N20" s="445"/>
    </row>
    <row r="21" spans="1:14" ht="21.75" customHeight="1" x14ac:dyDescent="0.15">
      <c r="A21" s="450"/>
      <c r="B21" s="331"/>
      <c r="C21" s="331"/>
      <c r="D21" s="451"/>
      <c r="E21" s="317" t="s">
        <v>26</v>
      </c>
      <c r="F21" s="317"/>
      <c r="G21" s="506" t="s">
        <v>72</v>
      </c>
      <c r="H21" s="507"/>
      <c r="I21" s="434"/>
      <c r="J21" s="434"/>
      <c r="K21" s="434"/>
      <c r="L21" s="434"/>
      <c r="M21" s="434"/>
      <c r="N21" s="445"/>
    </row>
    <row r="22" spans="1:14" ht="21.75" customHeight="1" x14ac:dyDescent="0.15">
      <c r="A22" s="450"/>
      <c r="B22" s="331"/>
      <c r="C22" s="331"/>
      <c r="D22" s="451"/>
      <c r="E22" s="317" t="s">
        <v>92</v>
      </c>
      <c r="F22" s="317"/>
      <c r="G22" s="468" t="s">
        <v>126</v>
      </c>
      <c r="H22" s="469"/>
      <c r="I22" s="434"/>
      <c r="J22" s="434"/>
      <c r="K22" s="434"/>
      <c r="L22" s="434"/>
      <c r="M22" s="434"/>
      <c r="N22" s="445"/>
    </row>
    <row r="23" spans="1:14" ht="21.75" customHeight="1" x14ac:dyDescent="0.15">
      <c r="A23" s="452"/>
      <c r="B23" s="453"/>
      <c r="C23" s="453"/>
      <c r="D23" s="454"/>
      <c r="E23" s="317" t="s">
        <v>116</v>
      </c>
      <c r="F23" s="317"/>
      <c r="G23" s="468" t="s">
        <v>102</v>
      </c>
      <c r="H23" s="469"/>
      <c r="I23" s="434"/>
      <c r="J23" s="434"/>
      <c r="K23" s="434"/>
      <c r="L23" s="434"/>
      <c r="M23" s="434"/>
      <c r="N23" s="446"/>
    </row>
    <row r="24" spans="1:14" ht="21.75" customHeight="1" x14ac:dyDescent="0.15">
      <c r="A24" s="435" t="s">
        <v>111</v>
      </c>
      <c r="B24" s="436"/>
      <c r="C24" s="436"/>
      <c r="D24" s="437"/>
      <c r="E24" s="317" t="s">
        <v>45</v>
      </c>
      <c r="F24" s="317"/>
      <c r="G24" s="466">
        <v>4512</v>
      </c>
      <c r="H24" s="467"/>
      <c r="I24" s="456" t="s">
        <v>25</v>
      </c>
      <c r="J24" s="456"/>
      <c r="K24" s="456"/>
      <c r="L24" s="456"/>
      <c r="M24" s="456"/>
      <c r="N24" s="444" t="s">
        <v>139</v>
      </c>
    </row>
    <row r="25" spans="1:14" ht="21.75" customHeight="1" x14ac:dyDescent="0.15">
      <c r="A25" s="457" t="s">
        <v>38</v>
      </c>
      <c r="B25" s="458"/>
      <c r="C25" s="458"/>
      <c r="D25" s="459"/>
      <c r="E25" s="317" t="s">
        <v>27</v>
      </c>
      <c r="F25" s="317"/>
      <c r="G25" s="466">
        <v>3063</v>
      </c>
      <c r="H25" s="467"/>
      <c r="I25" s="456"/>
      <c r="J25" s="456"/>
      <c r="K25" s="456"/>
      <c r="L25" s="456"/>
      <c r="M25" s="456"/>
      <c r="N25" s="445"/>
    </row>
    <row r="26" spans="1:14" ht="21.75" customHeight="1" x14ac:dyDescent="0.15">
      <c r="A26" s="460"/>
      <c r="B26" s="461"/>
      <c r="C26" s="461"/>
      <c r="D26" s="462"/>
      <c r="E26" s="317" t="s">
        <v>17</v>
      </c>
      <c r="F26" s="317"/>
      <c r="G26" s="466">
        <v>3063</v>
      </c>
      <c r="H26" s="467"/>
      <c r="I26" s="456"/>
      <c r="J26" s="456"/>
      <c r="K26" s="456"/>
      <c r="L26" s="456"/>
      <c r="M26" s="456"/>
      <c r="N26" s="446"/>
    </row>
    <row r="27" spans="1:14" ht="15" customHeight="1" x14ac:dyDescent="0.15">
      <c r="A27" s="96"/>
      <c r="B27" s="96"/>
      <c r="C27" s="96"/>
      <c r="D27" s="96"/>
      <c r="E27" s="93"/>
      <c r="F27" s="93"/>
      <c r="N27" s="99"/>
    </row>
    <row r="28" spans="1:14" ht="21" customHeight="1" x14ac:dyDescent="0.15">
      <c r="A28" s="92" t="s">
        <v>182</v>
      </c>
    </row>
    <row r="29" spans="1:14" ht="21" customHeight="1" x14ac:dyDescent="0.15">
      <c r="A29" s="486" t="s">
        <v>119</v>
      </c>
      <c r="B29" s="486"/>
      <c r="C29" s="486"/>
      <c r="D29" s="486"/>
      <c r="E29" s="486"/>
      <c r="F29" s="486"/>
      <c r="G29" s="486" t="s">
        <v>117</v>
      </c>
      <c r="H29" s="486"/>
      <c r="I29" s="486" t="s">
        <v>184</v>
      </c>
      <c r="J29" s="486"/>
      <c r="K29" s="486"/>
      <c r="L29" s="483" t="s">
        <v>176</v>
      </c>
      <c r="M29" s="484"/>
      <c r="N29" s="485"/>
    </row>
    <row r="30" spans="1:14" ht="21" customHeight="1" x14ac:dyDescent="0.15">
      <c r="A30" s="447" t="s">
        <v>185</v>
      </c>
      <c r="B30" s="448"/>
      <c r="C30" s="448"/>
      <c r="D30" s="449"/>
      <c r="E30" s="470" t="s">
        <v>183</v>
      </c>
      <c r="F30" s="316"/>
      <c r="G30" s="501">
        <v>2025</v>
      </c>
      <c r="H30" s="502"/>
      <c r="I30" s="503">
        <f>IF(G30="","",DATE(G30,G31,G32))</f>
        <v>45748</v>
      </c>
      <c r="J30" s="503"/>
      <c r="K30" s="503"/>
      <c r="L30" s="504" t="s">
        <v>46</v>
      </c>
      <c r="M30" s="505"/>
      <c r="N30" s="505"/>
    </row>
    <row r="31" spans="1:14" ht="22.5" customHeight="1" x14ac:dyDescent="0.15">
      <c r="A31" s="452"/>
      <c r="B31" s="453"/>
      <c r="C31" s="453"/>
      <c r="D31" s="454"/>
      <c r="E31" s="470" t="s">
        <v>40</v>
      </c>
      <c r="F31" s="316"/>
      <c r="G31" s="501">
        <v>4</v>
      </c>
      <c r="H31" s="502"/>
      <c r="I31" s="503"/>
      <c r="J31" s="503"/>
      <c r="K31" s="503"/>
      <c r="L31" s="505"/>
      <c r="M31" s="505"/>
      <c r="N31" s="505"/>
    </row>
    <row r="32" spans="1:14" ht="22.5" hidden="1" customHeight="1" x14ac:dyDescent="0.15">
      <c r="A32" s="496"/>
      <c r="B32" s="496"/>
      <c r="C32" s="496"/>
      <c r="D32" s="496"/>
      <c r="E32" s="496" t="s">
        <v>173</v>
      </c>
      <c r="F32" s="496"/>
      <c r="G32" s="496">
        <v>1</v>
      </c>
      <c r="H32" s="496"/>
      <c r="I32" s="497"/>
      <c r="J32" s="497"/>
      <c r="K32" s="497"/>
      <c r="L32" s="498"/>
      <c r="M32" s="498"/>
      <c r="N32" s="498"/>
    </row>
    <row r="33" spans="1:15" ht="15" customHeight="1" x14ac:dyDescent="0.15"/>
    <row r="34" spans="1:15" ht="22.5" customHeight="1" x14ac:dyDescent="0.15">
      <c r="A34" s="92" t="s">
        <v>121</v>
      </c>
    </row>
    <row r="35" spans="1:15" ht="22.5" customHeight="1" x14ac:dyDescent="0.15">
      <c r="A35" s="483" t="s">
        <v>119</v>
      </c>
      <c r="B35" s="484"/>
      <c r="C35" s="484"/>
      <c r="D35" s="484"/>
      <c r="E35" s="485"/>
      <c r="F35" s="486" t="s">
        <v>134</v>
      </c>
      <c r="G35" s="486"/>
      <c r="H35" s="486"/>
      <c r="I35" s="486"/>
      <c r="J35" s="486"/>
      <c r="K35" s="486"/>
      <c r="L35" s="486"/>
      <c r="M35" s="486"/>
      <c r="N35" s="486"/>
    </row>
    <row r="36" spans="1:15" ht="22.5" customHeight="1" x14ac:dyDescent="0.15">
      <c r="A36" s="470" t="s">
        <v>193</v>
      </c>
      <c r="B36" s="471"/>
      <c r="C36" s="471"/>
      <c r="D36" s="471"/>
      <c r="E36" s="316"/>
      <c r="F36" s="499" t="s">
        <v>195</v>
      </c>
      <c r="G36" s="332"/>
      <c r="H36" s="332"/>
      <c r="I36" s="332"/>
      <c r="J36" s="332"/>
      <c r="K36" s="332"/>
      <c r="L36" s="332"/>
      <c r="M36" s="332"/>
      <c r="N36" s="500"/>
    </row>
    <row r="37" spans="1:15" ht="22.5" customHeight="1" x14ac:dyDescent="0.15">
      <c r="A37" s="470" t="s">
        <v>194</v>
      </c>
      <c r="B37" s="471"/>
      <c r="C37" s="471"/>
      <c r="D37" s="471"/>
      <c r="E37" s="316"/>
      <c r="F37" s="472" t="s">
        <v>196</v>
      </c>
      <c r="G37" s="472"/>
      <c r="H37" s="472"/>
      <c r="I37" s="472"/>
      <c r="J37" s="472"/>
      <c r="K37" s="472"/>
      <c r="L37" s="472"/>
      <c r="M37" s="472"/>
      <c r="N37" s="472"/>
    </row>
    <row r="38" spans="1:15" ht="22.5" customHeight="1" x14ac:dyDescent="0.15">
      <c r="A38" s="470" t="s">
        <v>23</v>
      </c>
      <c r="B38" s="471"/>
      <c r="C38" s="471"/>
      <c r="D38" s="471"/>
      <c r="E38" s="316"/>
      <c r="F38" s="473" t="s">
        <v>197</v>
      </c>
      <c r="G38" s="474"/>
      <c r="H38" s="474"/>
      <c r="I38" s="474"/>
      <c r="J38" s="474"/>
      <c r="K38" s="474"/>
      <c r="L38" s="474"/>
      <c r="M38" s="474"/>
      <c r="N38" s="475"/>
    </row>
    <row r="39" spans="1:15" ht="22.5" customHeight="1" x14ac:dyDescent="0.15">
      <c r="A39" s="476" t="s">
        <v>192</v>
      </c>
      <c r="B39" s="476"/>
      <c r="C39" s="476"/>
      <c r="D39" s="476"/>
      <c r="E39" s="476"/>
      <c r="F39" s="477" t="s">
        <v>109</v>
      </c>
      <c r="G39" s="477"/>
      <c r="H39" s="477"/>
      <c r="I39" s="477"/>
      <c r="J39" s="477"/>
      <c r="K39" s="477"/>
      <c r="L39" s="477"/>
      <c r="M39" s="477"/>
      <c r="N39" s="477"/>
    </row>
    <row r="40" spans="1:15" ht="11.25" customHeight="1" x14ac:dyDescent="0.15"/>
    <row r="41" spans="1:15" ht="23.25" customHeight="1" x14ac:dyDescent="0.15">
      <c r="A41" s="478" t="s">
        <v>120</v>
      </c>
      <c r="B41" s="479"/>
      <c r="C41" s="479"/>
      <c r="D41" s="480"/>
      <c r="E41" s="481" t="s">
        <v>123</v>
      </c>
      <c r="F41" s="482"/>
      <c r="G41" s="487" t="s">
        <v>41</v>
      </c>
      <c r="H41" s="487" t="s">
        <v>43</v>
      </c>
      <c r="I41" s="483" t="s">
        <v>111</v>
      </c>
      <c r="J41" s="484"/>
      <c r="K41" s="484"/>
      <c r="L41" s="485"/>
      <c r="M41" s="486" t="s">
        <v>122</v>
      </c>
      <c r="N41" s="486"/>
    </row>
    <row r="42" spans="1:15" ht="23.25" customHeight="1" x14ac:dyDescent="0.15">
      <c r="A42" s="487" t="s">
        <v>16</v>
      </c>
      <c r="B42" s="487" t="s">
        <v>40</v>
      </c>
      <c r="C42" s="488" t="s">
        <v>55</v>
      </c>
      <c r="D42" s="487" t="s">
        <v>153</v>
      </c>
      <c r="E42" s="490" t="s">
        <v>180</v>
      </c>
      <c r="F42" s="491"/>
      <c r="G42" s="487"/>
      <c r="H42" s="487"/>
      <c r="I42" s="95" t="s">
        <v>45</v>
      </c>
      <c r="J42" s="95" t="s">
        <v>27</v>
      </c>
      <c r="K42" s="95" t="s">
        <v>17</v>
      </c>
      <c r="L42" s="494" t="s">
        <v>103</v>
      </c>
      <c r="M42" s="486" t="s">
        <v>14</v>
      </c>
      <c r="N42" s="486" t="s">
        <v>42</v>
      </c>
      <c r="O42" s="101"/>
    </row>
    <row r="43" spans="1:15" ht="23.25" customHeight="1" x14ac:dyDescent="0.15">
      <c r="A43" s="487"/>
      <c r="B43" s="487"/>
      <c r="C43" s="489"/>
      <c r="D43" s="487"/>
      <c r="E43" s="492"/>
      <c r="F43" s="493"/>
      <c r="G43" s="486"/>
      <c r="H43" s="486"/>
      <c r="I43" s="98">
        <f>G24</f>
        <v>4512</v>
      </c>
      <c r="J43" s="98">
        <f>G25</f>
        <v>3063</v>
      </c>
      <c r="K43" s="98">
        <f>G26</f>
        <v>3063</v>
      </c>
      <c r="L43" s="495"/>
      <c r="M43" s="486"/>
      <c r="N43" s="486"/>
      <c r="O43" s="101"/>
    </row>
    <row r="44" spans="1:15" ht="23.25" customHeight="1" x14ac:dyDescent="0.15">
      <c r="A44" s="97">
        <v>2025</v>
      </c>
      <c r="B44" s="97">
        <v>4</v>
      </c>
      <c r="C44" s="8">
        <v>1</v>
      </c>
      <c r="D44" s="9">
        <f t="shared" ref="D44:D53" si="1">IF(A44="","",DATE(A44,B44,C44))</f>
        <v>45748</v>
      </c>
      <c r="E44" s="97">
        <v>1</v>
      </c>
      <c r="F44" s="8" t="str">
        <f t="shared" ref="F44:F53" si="2">IF(E44=1,"予防支援",IF(E44=2,"ｹｱﾏﾈｼﾞﾒﾝﾄ",""))</f>
        <v>予防支援</v>
      </c>
      <c r="G44" s="97" t="s">
        <v>5</v>
      </c>
      <c r="H44" s="97" t="s">
        <v>65</v>
      </c>
      <c r="I44" s="97">
        <v>1</v>
      </c>
      <c r="J44" s="97"/>
      <c r="K44" s="97"/>
      <c r="L44" s="12">
        <f t="shared" ref="L44:L53" si="3">$I$43*I44+$J$43*J44+$K$43*K44</f>
        <v>4512</v>
      </c>
      <c r="M44" s="97"/>
      <c r="N44" s="100"/>
      <c r="O44" s="93">
        <v>1</v>
      </c>
    </row>
    <row r="45" spans="1:15" ht="23.25" customHeight="1" x14ac:dyDescent="0.15">
      <c r="A45" s="97">
        <v>2025</v>
      </c>
      <c r="B45" s="97">
        <v>4</v>
      </c>
      <c r="C45" s="8">
        <v>1</v>
      </c>
      <c r="D45" s="9">
        <f t="shared" si="1"/>
        <v>45748</v>
      </c>
      <c r="E45" s="97">
        <v>2</v>
      </c>
      <c r="F45" s="8" t="str">
        <f t="shared" si="2"/>
        <v>ｹｱﾏﾈｼﾞﾒﾝﾄ</v>
      </c>
      <c r="G45" s="97" t="s">
        <v>68</v>
      </c>
      <c r="H45" s="97" t="s">
        <v>65</v>
      </c>
      <c r="I45" s="97">
        <v>1</v>
      </c>
      <c r="J45" s="97"/>
      <c r="K45" s="97"/>
      <c r="L45" s="12">
        <f t="shared" si="3"/>
        <v>4512</v>
      </c>
      <c r="M45" s="97"/>
      <c r="N45" s="100"/>
      <c r="O45" s="93">
        <v>2</v>
      </c>
    </row>
    <row r="46" spans="1:15" ht="23.25" customHeight="1" x14ac:dyDescent="0.15">
      <c r="A46" s="97">
        <v>2025</v>
      </c>
      <c r="B46" s="97">
        <v>4</v>
      </c>
      <c r="C46" s="8">
        <v>1</v>
      </c>
      <c r="D46" s="9">
        <f t="shared" si="1"/>
        <v>45748</v>
      </c>
      <c r="E46" s="97">
        <v>2</v>
      </c>
      <c r="F46" s="8" t="str">
        <f t="shared" si="2"/>
        <v>ｹｱﾏﾈｼﾞﾒﾝﾄ</v>
      </c>
      <c r="G46" s="97" t="s">
        <v>13</v>
      </c>
      <c r="H46" s="97" t="s">
        <v>65</v>
      </c>
      <c r="I46" s="97">
        <v>1</v>
      </c>
      <c r="J46" s="97"/>
      <c r="K46" s="97"/>
      <c r="L46" s="12">
        <f t="shared" si="3"/>
        <v>4512</v>
      </c>
      <c r="M46" s="97"/>
      <c r="N46" s="100"/>
      <c r="O46" s="93">
        <v>3</v>
      </c>
    </row>
    <row r="47" spans="1:15" ht="23.25" customHeight="1" x14ac:dyDescent="0.15">
      <c r="A47" s="97">
        <v>2025</v>
      </c>
      <c r="B47" s="97">
        <v>4</v>
      </c>
      <c r="C47" s="8">
        <v>1</v>
      </c>
      <c r="D47" s="9">
        <f t="shared" si="1"/>
        <v>45748</v>
      </c>
      <c r="E47" s="97">
        <v>1</v>
      </c>
      <c r="F47" s="8" t="str">
        <f t="shared" si="2"/>
        <v>予防支援</v>
      </c>
      <c r="G47" s="97" t="s">
        <v>127</v>
      </c>
      <c r="H47" s="97" t="s">
        <v>65</v>
      </c>
      <c r="I47" s="97">
        <v>1</v>
      </c>
      <c r="J47" s="97"/>
      <c r="K47" s="97"/>
      <c r="L47" s="12">
        <f t="shared" si="3"/>
        <v>4512</v>
      </c>
      <c r="M47" s="97"/>
      <c r="N47" s="100"/>
      <c r="O47" s="93">
        <v>4</v>
      </c>
    </row>
    <row r="48" spans="1:15" ht="23.25" customHeight="1" x14ac:dyDescent="0.15">
      <c r="A48" s="97">
        <v>2025</v>
      </c>
      <c r="B48" s="97">
        <v>4</v>
      </c>
      <c r="C48" s="8">
        <v>1</v>
      </c>
      <c r="D48" s="9">
        <f t="shared" si="1"/>
        <v>45748</v>
      </c>
      <c r="E48" s="97">
        <v>1</v>
      </c>
      <c r="F48" s="8" t="str">
        <f t="shared" si="2"/>
        <v>予防支援</v>
      </c>
      <c r="G48" s="97" t="s">
        <v>128</v>
      </c>
      <c r="H48" s="97" t="s">
        <v>65</v>
      </c>
      <c r="I48" s="97">
        <v>1</v>
      </c>
      <c r="J48" s="97">
        <v>1</v>
      </c>
      <c r="K48" s="97"/>
      <c r="L48" s="12">
        <f t="shared" si="3"/>
        <v>7575</v>
      </c>
      <c r="M48" s="97" t="s">
        <v>133</v>
      </c>
      <c r="N48" s="100">
        <v>45762</v>
      </c>
      <c r="O48" s="93">
        <v>5</v>
      </c>
    </row>
    <row r="49" spans="1:17" ht="23.25" customHeight="1" x14ac:dyDescent="0.15">
      <c r="A49" s="97">
        <v>2025</v>
      </c>
      <c r="B49" s="97">
        <v>4</v>
      </c>
      <c r="C49" s="8">
        <v>1</v>
      </c>
      <c r="D49" s="9">
        <f t="shared" si="1"/>
        <v>45748</v>
      </c>
      <c r="E49" s="97">
        <v>2</v>
      </c>
      <c r="F49" s="8" t="str">
        <f t="shared" si="2"/>
        <v>ｹｱﾏﾈｼﾞﾒﾝﾄ</v>
      </c>
      <c r="G49" s="97" t="s">
        <v>129</v>
      </c>
      <c r="H49" s="97" t="s">
        <v>65</v>
      </c>
      <c r="I49" s="97">
        <v>1</v>
      </c>
      <c r="J49" s="97"/>
      <c r="K49" s="97"/>
      <c r="L49" s="12">
        <f t="shared" si="3"/>
        <v>4512</v>
      </c>
      <c r="M49" s="97"/>
      <c r="N49" s="100"/>
      <c r="O49" s="93">
        <v>6</v>
      </c>
    </row>
    <row r="50" spans="1:17" ht="23.25" customHeight="1" x14ac:dyDescent="0.15">
      <c r="A50" s="97">
        <v>2025</v>
      </c>
      <c r="B50" s="97">
        <v>4</v>
      </c>
      <c r="C50" s="8">
        <v>1</v>
      </c>
      <c r="D50" s="9">
        <f t="shared" si="1"/>
        <v>45748</v>
      </c>
      <c r="E50" s="97">
        <v>1</v>
      </c>
      <c r="F50" s="8" t="str">
        <f t="shared" si="2"/>
        <v>予防支援</v>
      </c>
      <c r="G50" s="97" t="s">
        <v>187</v>
      </c>
      <c r="H50" s="97" t="s">
        <v>65</v>
      </c>
      <c r="I50" s="97">
        <v>1</v>
      </c>
      <c r="J50" s="97"/>
      <c r="K50" s="97">
        <v>1</v>
      </c>
      <c r="L50" s="12">
        <f t="shared" si="3"/>
        <v>7575</v>
      </c>
      <c r="M50" s="97"/>
      <c r="N50" s="100"/>
      <c r="O50" s="93">
        <v>7</v>
      </c>
    </row>
    <row r="51" spans="1:17" ht="23.25" customHeight="1" x14ac:dyDescent="0.15">
      <c r="A51" s="97">
        <v>2025</v>
      </c>
      <c r="B51" s="97">
        <v>2</v>
      </c>
      <c r="C51" s="8">
        <v>1</v>
      </c>
      <c r="D51" s="9">
        <f t="shared" si="1"/>
        <v>45689</v>
      </c>
      <c r="E51" s="97">
        <v>2</v>
      </c>
      <c r="F51" s="8" t="str">
        <f t="shared" si="2"/>
        <v>ｹｱﾏﾈｼﾞﾒﾝﾄ</v>
      </c>
      <c r="G51" s="97" t="s">
        <v>68</v>
      </c>
      <c r="H51" s="97" t="s">
        <v>65</v>
      </c>
      <c r="I51" s="97">
        <v>1</v>
      </c>
      <c r="J51" s="97"/>
      <c r="K51" s="97"/>
      <c r="L51" s="12">
        <f t="shared" si="3"/>
        <v>4512</v>
      </c>
      <c r="M51" s="97"/>
      <c r="N51" s="100"/>
      <c r="O51" s="93">
        <v>8</v>
      </c>
    </row>
    <row r="52" spans="1:17" ht="23.25" customHeight="1" x14ac:dyDescent="0.15">
      <c r="A52" s="97">
        <v>2025</v>
      </c>
      <c r="B52" s="97">
        <v>3</v>
      </c>
      <c r="C52" s="8">
        <v>1</v>
      </c>
      <c r="D52" s="9">
        <f t="shared" si="1"/>
        <v>45717</v>
      </c>
      <c r="E52" s="97">
        <v>1</v>
      </c>
      <c r="F52" s="8" t="str">
        <f t="shared" si="2"/>
        <v>予防支援</v>
      </c>
      <c r="G52" s="97" t="s">
        <v>5</v>
      </c>
      <c r="H52" s="97" t="s">
        <v>65</v>
      </c>
      <c r="I52" s="97">
        <v>1</v>
      </c>
      <c r="J52" s="97">
        <v>1</v>
      </c>
      <c r="K52" s="97">
        <v>1</v>
      </c>
      <c r="L52" s="12">
        <f t="shared" si="3"/>
        <v>10638</v>
      </c>
      <c r="M52" s="97" t="s">
        <v>96</v>
      </c>
      <c r="N52" s="100">
        <v>45741</v>
      </c>
      <c r="O52" s="93">
        <v>9</v>
      </c>
    </row>
    <row r="53" spans="1:17" ht="23.25" customHeight="1" x14ac:dyDescent="0.15">
      <c r="A53" s="97">
        <v>2024</v>
      </c>
      <c r="B53" s="97">
        <v>12</v>
      </c>
      <c r="C53" s="8">
        <v>1</v>
      </c>
      <c r="D53" s="9">
        <f t="shared" si="1"/>
        <v>45627</v>
      </c>
      <c r="E53" s="97">
        <v>2</v>
      </c>
      <c r="F53" s="8" t="str">
        <f t="shared" si="2"/>
        <v>ｹｱﾏﾈｼﾞﾒﾝﾄ</v>
      </c>
      <c r="G53" s="97" t="s">
        <v>68</v>
      </c>
      <c r="H53" s="97" t="s">
        <v>65</v>
      </c>
      <c r="I53" s="97">
        <v>1</v>
      </c>
      <c r="J53" s="97">
        <v>1</v>
      </c>
      <c r="K53" s="97">
        <v>1</v>
      </c>
      <c r="L53" s="12">
        <f t="shared" si="3"/>
        <v>10638</v>
      </c>
      <c r="M53" s="97"/>
      <c r="N53" s="100"/>
      <c r="O53" s="93">
        <v>10</v>
      </c>
    </row>
    <row r="55" spans="1:17" ht="22.5" customHeight="1" x14ac:dyDescent="0.15">
      <c r="P55" s="93"/>
      <c r="Q55" s="93"/>
    </row>
    <row r="56" spans="1:17" ht="22.5" customHeight="1" x14ac:dyDescent="0.15">
      <c r="P56" s="93"/>
      <c r="Q56" s="93"/>
    </row>
    <row r="57" spans="1:17" ht="22.5" customHeight="1" x14ac:dyDescent="0.15">
      <c r="P57" s="93"/>
      <c r="Q57" s="93"/>
    </row>
    <row r="58" spans="1:17" ht="22.5" customHeight="1" x14ac:dyDescent="0.15">
      <c r="P58" s="93"/>
      <c r="Q58" s="93"/>
    </row>
    <row r="59" spans="1:17" ht="22.5" customHeight="1" x14ac:dyDescent="0.15">
      <c r="P59" s="93"/>
      <c r="Q59" s="93"/>
    </row>
    <row r="60" spans="1:17" ht="22.5" customHeight="1" x14ac:dyDescent="0.15">
      <c r="P60" s="93"/>
      <c r="Q60" s="93"/>
    </row>
    <row r="61" spans="1:17" ht="22.5" customHeight="1" x14ac:dyDescent="0.15">
      <c r="P61" s="93"/>
      <c r="Q61" s="93"/>
    </row>
    <row r="62" spans="1:17" ht="22.5" customHeight="1" x14ac:dyDescent="0.15">
      <c r="P62" s="93"/>
      <c r="Q62" s="93"/>
    </row>
    <row r="63" spans="1:17" ht="22.5" customHeight="1" x14ac:dyDescent="0.15">
      <c r="P63" s="93"/>
      <c r="Q63" s="93"/>
    </row>
    <row r="64" spans="1:17" ht="22.5" customHeight="1" x14ac:dyDescent="0.15">
      <c r="P64" s="93"/>
      <c r="Q64" s="93"/>
    </row>
    <row r="65" spans="16:17" ht="22.5" customHeight="1" x14ac:dyDescent="0.15">
      <c r="P65" s="93"/>
      <c r="Q65" s="93"/>
    </row>
    <row r="66" spans="16:17" ht="22.5" customHeight="1" x14ac:dyDescent="0.15">
      <c r="P66" s="93"/>
      <c r="Q66" s="93"/>
    </row>
    <row r="67" spans="16:17" ht="22.5" customHeight="1" x14ac:dyDescent="0.15">
      <c r="P67" s="93"/>
      <c r="Q67" s="93"/>
    </row>
    <row r="68" spans="16:17" ht="22.5" customHeight="1" x14ac:dyDescent="0.15">
      <c r="P68" s="93"/>
      <c r="Q68" s="93"/>
    </row>
    <row r="69" spans="16:17" ht="22.5" customHeight="1" x14ac:dyDescent="0.15">
      <c r="P69" s="93"/>
      <c r="Q69" s="93"/>
    </row>
    <row r="70" spans="16:17" ht="22.5" customHeight="1" x14ac:dyDescent="0.15">
      <c r="P70" s="93"/>
      <c r="Q70" s="93"/>
    </row>
    <row r="71" spans="16:17" ht="22.5" customHeight="1" x14ac:dyDescent="0.15">
      <c r="P71" s="93"/>
      <c r="Q71" s="93"/>
    </row>
    <row r="72" spans="16:17" ht="22.5" customHeight="1" x14ac:dyDescent="0.15">
      <c r="P72" s="93"/>
      <c r="Q72" s="93"/>
    </row>
    <row r="73" spans="16:17" ht="22.5" customHeight="1" x14ac:dyDescent="0.15">
      <c r="P73" s="93"/>
      <c r="Q73" s="93"/>
    </row>
    <row r="74" spans="16:17" ht="22.5" customHeight="1" x14ac:dyDescent="0.15">
      <c r="P74" s="93"/>
      <c r="Q74" s="93"/>
    </row>
    <row r="75" spans="16:17" ht="22.5" customHeight="1" x14ac:dyDescent="0.15">
      <c r="P75" s="93"/>
      <c r="Q75" s="93"/>
    </row>
    <row r="76" spans="16:17" ht="22.5" customHeight="1" x14ac:dyDescent="0.15">
      <c r="P76" s="93"/>
      <c r="Q76" s="93"/>
    </row>
    <row r="77" spans="16:17" ht="22.5" customHeight="1" x14ac:dyDescent="0.15">
      <c r="P77" s="93"/>
      <c r="Q77" s="93"/>
    </row>
    <row r="78" spans="16:17" ht="22.5" customHeight="1" x14ac:dyDescent="0.15">
      <c r="P78" s="93"/>
      <c r="Q78" s="93"/>
    </row>
    <row r="79" spans="16:17" ht="22.5" customHeight="1" x14ac:dyDescent="0.15">
      <c r="P79" s="93"/>
      <c r="Q79" s="93"/>
    </row>
    <row r="80" spans="16:17" ht="22.5" customHeight="1" x14ac:dyDescent="0.15">
      <c r="P80" s="93"/>
      <c r="Q80" s="93"/>
    </row>
    <row r="81" spans="16:17" ht="22.5" customHeight="1" x14ac:dyDescent="0.15">
      <c r="P81" s="93"/>
      <c r="Q81" s="93"/>
    </row>
    <row r="82" spans="16:17" ht="22.5" customHeight="1" x14ac:dyDescent="0.15">
      <c r="P82" s="93"/>
      <c r="Q82" s="93"/>
    </row>
    <row r="83" spans="16:17" ht="22.5" customHeight="1" x14ac:dyDescent="0.15">
      <c r="P83" s="93"/>
      <c r="Q83" s="93"/>
    </row>
    <row r="84" spans="16:17" ht="22.5" customHeight="1" x14ac:dyDescent="0.15">
      <c r="P84" s="93"/>
      <c r="Q84" s="93"/>
    </row>
    <row r="85" spans="16:17" ht="22.5" customHeight="1" x14ac:dyDescent="0.15">
      <c r="P85" s="93"/>
      <c r="Q85" s="93"/>
    </row>
    <row r="86" spans="16:17" ht="22.5" customHeight="1" x14ac:dyDescent="0.15">
      <c r="P86" s="93"/>
      <c r="Q86" s="93"/>
    </row>
    <row r="87" spans="16:17" ht="22.5" customHeight="1" x14ac:dyDescent="0.15">
      <c r="P87" s="93"/>
      <c r="Q87" s="93"/>
    </row>
    <row r="88" spans="16:17" ht="22.5" customHeight="1" x14ac:dyDescent="0.15">
      <c r="P88" s="93"/>
      <c r="Q88" s="93"/>
    </row>
    <row r="89" spans="16:17" ht="22.5" customHeight="1" x14ac:dyDescent="0.15">
      <c r="P89" s="93"/>
      <c r="Q89" s="93"/>
    </row>
    <row r="90" spans="16:17" ht="22.5" customHeight="1" x14ac:dyDescent="0.15">
      <c r="P90" s="93"/>
      <c r="Q90" s="93"/>
    </row>
    <row r="91" spans="16:17" ht="22.5" customHeight="1" x14ac:dyDescent="0.15">
      <c r="P91" s="93"/>
      <c r="Q91" s="93"/>
    </row>
    <row r="92" spans="16:17" ht="22.5" customHeight="1" x14ac:dyDescent="0.15">
      <c r="P92" s="93"/>
      <c r="Q92" s="93"/>
    </row>
    <row r="93" spans="16:17" ht="22.5" customHeight="1" x14ac:dyDescent="0.15">
      <c r="P93" s="93"/>
      <c r="Q93" s="93"/>
    </row>
    <row r="94" spans="16:17" ht="22.5" customHeight="1" x14ac:dyDescent="0.15">
      <c r="P94" s="93"/>
      <c r="Q94" s="93"/>
    </row>
    <row r="95" spans="16:17" ht="22.5" customHeight="1" x14ac:dyDescent="0.15">
      <c r="P95" s="93"/>
      <c r="Q95" s="93"/>
    </row>
    <row r="96" spans="16:17" ht="22.5" customHeight="1" x14ac:dyDescent="0.15">
      <c r="P96" s="93"/>
      <c r="Q96" s="93"/>
    </row>
    <row r="97" spans="16:17" ht="22.5" customHeight="1" x14ac:dyDescent="0.15">
      <c r="P97" s="93"/>
      <c r="Q97" s="93"/>
    </row>
    <row r="98" spans="16:17" ht="22.5" customHeight="1" x14ac:dyDescent="0.15">
      <c r="P98" s="93"/>
      <c r="Q98" s="93"/>
    </row>
    <row r="99" spans="16:17" ht="22.5" customHeight="1" x14ac:dyDescent="0.15">
      <c r="P99" s="93"/>
      <c r="Q99" s="93"/>
    </row>
    <row r="100" spans="16:17" ht="22.5" customHeight="1" x14ac:dyDescent="0.15">
      <c r="P100" s="93"/>
      <c r="Q100" s="93"/>
    </row>
    <row r="101" spans="16:17" ht="22.5" customHeight="1" x14ac:dyDescent="0.15">
      <c r="P101" s="93"/>
      <c r="Q101" s="93"/>
    </row>
    <row r="102" spans="16:17" ht="22.5" customHeight="1" x14ac:dyDescent="0.15">
      <c r="P102" s="93"/>
      <c r="Q102" s="93"/>
    </row>
    <row r="103" spans="16:17" ht="22.5" customHeight="1" x14ac:dyDescent="0.15">
      <c r="P103" s="93"/>
      <c r="Q103" s="93"/>
    </row>
    <row r="104" spans="16:17" ht="22.5" customHeight="1" x14ac:dyDescent="0.15">
      <c r="P104" s="93"/>
      <c r="Q104" s="93"/>
    </row>
    <row r="105" spans="16:17" ht="22.5" customHeight="1" x14ac:dyDescent="0.15">
      <c r="P105" s="93"/>
      <c r="Q105" s="93"/>
    </row>
    <row r="106" spans="16:17" ht="22.5" customHeight="1" x14ac:dyDescent="0.15">
      <c r="P106" s="93"/>
      <c r="Q106" s="93"/>
    </row>
    <row r="107" spans="16:17" ht="22.5" customHeight="1" x14ac:dyDescent="0.15">
      <c r="P107" s="93"/>
      <c r="Q107" s="93"/>
    </row>
    <row r="108" spans="16:17" ht="22.5" customHeight="1" x14ac:dyDescent="0.15">
      <c r="P108" s="93"/>
      <c r="Q108" s="93"/>
    </row>
    <row r="109" spans="16:17" ht="22.5" customHeight="1" x14ac:dyDescent="0.15">
      <c r="P109" s="93"/>
      <c r="Q109" s="93"/>
    </row>
    <row r="110" spans="16:17" ht="22.5" customHeight="1" x14ac:dyDescent="0.15">
      <c r="P110" s="93"/>
      <c r="Q110" s="93"/>
    </row>
    <row r="111" spans="16:17" ht="22.5" customHeight="1" x14ac:dyDescent="0.15">
      <c r="P111" s="93"/>
      <c r="Q111" s="93"/>
    </row>
    <row r="112" spans="16:17" ht="22.5" customHeight="1" x14ac:dyDescent="0.15">
      <c r="P112" s="93"/>
      <c r="Q112" s="93"/>
    </row>
    <row r="113" spans="16:17" ht="22.5" customHeight="1" x14ac:dyDescent="0.15">
      <c r="P113" s="93"/>
      <c r="Q113" s="93"/>
    </row>
    <row r="114" spans="16:17" ht="22.5" customHeight="1" x14ac:dyDescent="0.15">
      <c r="P114" s="93"/>
      <c r="Q114" s="93"/>
    </row>
    <row r="115" spans="16:17" ht="22.5" customHeight="1" x14ac:dyDescent="0.15">
      <c r="P115" s="93"/>
      <c r="Q115" s="93"/>
    </row>
    <row r="116" spans="16:17" ht="22.5" customHeight="1" x14ac:dyDescent="0.15">
      <c r="P116" s="93"/>
      <c r="Q116" s="93"/>
    </row>
    <row r="117" spans="16:17" ht="22.5" customHeight="1" x14ac:dyDescent="0.15">
      <c r="P117" s="93"/>
      <c r="Q117" s="93"/>
    </row>
    <row r="118" spans="16:17" ht="22.5" customHeight="1" x14ac:dyDescent="0.15">
      <c r="P118" s="93"/>
      <c r="Q118" s="93"/>
    </row>
    <row r="119" spans="16:17" ht="22.5" customHeight="1" x14ac:dyDescent="0.15">
      <c r="P119" s="93"/>
      <c r="Q119" s="93"/>
    </row>
    <row r="120" spans="16:17" ht="22.5" customHeight="1" x14ac:dyDescent="0.15">
      <c r="P120" s="93"/>
      <c r="Q120" s="93"/>
    </row>
    <row r="121" spans="16:17" ht="22.5" customHeight="1" x14ac:dyDescent="0.15">
      <c r="P121" s="93"/>
      <c r="Q121" s="93"/>
    </row>
    <row r="122" spans="16:17" ht="22.5" customHeight="1" x14ac:dyDescent="0.15">
      <c r="P122" s="93"/>
      <c r="Q122" s="93"/>
    </row>
    <row r="123" spans="16:17" ht="22.5" customHeight="1" x14ac:dyDescent="0.15">
      <c r="P123" s="93"/>
      <c r="Q123" s="93"/>
    </row>
    <row r="124" spans="16:17" ht="22.5" customHeight="1" x14ac:dyDescent="0.15">
      <c r="P124" s="93"/>
    </row>
    <row r="125" spans="16:17" ht="22.5" customHeight="1" x14ac:dyDescent="0.15">
      <c r="P125" s="93"/>
    </row>
    <row r="126" spans="16:17" ht="22.5" customHeight="1" x14ac:dyDescent="0.15">
      <c r="P126" s="93"/>
    </row>
    <row r="127" spans="16:17" ht="22.5" customHeight="1" x14ac:dyDescent="0.15">
      <c r="P127" s="93"/>
    </row>
    <row r="128" spans="16:17" ht="22.5" customHeight="1" x14ac:dyDescent="0.15">
      <c r="P128" s="93"/>
    </row>
    <row r="129" spans="16:16" ht="22.5" customHeight="1" x14ac:dyDescent="0.15">
      <c r="P129" s="93"/>
    </row>
    <row r="130" spans="16:16" ht="22.5" customHeight="1" x14ac:dyDescent="0.15">
      <c r="P130" s="93"/>
    </row>
  </sheetData>
  <sheetProtection sheet="1" objects="1" scenarios="1"/>
  <mergeCells count="106">
    <mergeCell ref="A1:N1"/>
    <mergeCell ref="A4:F4"/>
    <mergeCell ref="G4:H4"/>
    <mergeCell ref="I4:M4"/>
    <mergeCell ref="E5:F5"/>
    <mergeCell ref="G5:H5"/>
    <mergeCell ref="I5:M5"/>
    <mergeCell ref="E6:F6"/>
    <mergeCell ref="G6:H6"/>
    <mergeCell ref="I6:M6"/>
    <mergeCell ref="A5:D6"/>
    <mergeCell ref="N5:N6"/>
    <mergeCell ref="E7:F7"/>
    <mergeCell ref="G7:H7"/>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A29:F29"/>
    <mergeCell ref="G29:H29"/>
    <mergeCell ref="I29:K29"/>
    <mergeCell ref="L29:N29"/>
    <mergeCell ref="E30:F30"/>
    <mergeCell ref="G30:H30"/>
    <mergeCell ref="E31:F31"/>
    <mergeCell ref="G31:H31"/>
    <mergeCell ref="A30:D31"/>
    <mergeCell ref="I30:K31"/>
    <mergeCell ref="L30:N31"/>
    <mergeCell ref="A32:D32"/>
    <mergeCell ref="E32:F32"/>
    <mergeCell ref="G32:H32"/>
    <mergeCell ref="I32:K32"/>
    <mergeCell ref="L32:N32"/>
    <mergeCell ref="A35:E35"/>
    <mergeCell ref="F35:N35"/>
    <mergeCell ref="A36:E36"/>
    <mergeCell ref="F36:N36"/>
    <mergeCell ref="A37:E37"/>
    <mergeCell ref="F37:N37"/>
    <mergeCell ref="A38:E38"/>
    <mergeCell ref="F38:N38"/>
    <mergeCell ref="A39:E39"/>
    <mergeCell ref="F39:N39"/>
    <mergeCell ref="A41:D41"/>
    <mergeCell ref="E41:F41"/>
    <mergeCell ref="I41:L41"/>
    <mergeCell ref="M41:N41"/>
    <mergeCell ref="G41:G43"/>
    <mergeCell ref="H41:H43"/>
    <mergeCell ref="A42:A43"/>
    <mergeCell ref="B42:B43"/>
    <mergeCell ref="C42:C43"/>
    <mergeCell ref="D42:D43"/>
    <mergeCell ref="E42:F43"/>
    <mergeCell ref="L42:L43"/>
    <mergeCell ref="M42:M43"/>
    <mergeCell ref="N42:N43"/>
    <mergeCell ref="I7:M11"/>
    <mergeCell ref="I12:M13"/>
    <mergeCell ref="A14:D17"/>
    <mergeCell ref="I14:M17"/>
    <mergeCell ref="N14:N17"/>
    <mergeCell ref="A18:D23"/>
    <mergeCell ref="I18:M23"/>
    <mergeCell ref="N18:N23"/>
    <mergeCell ref="I24:M26"/>
    <mergeCell ref="N24:N26"/>
    <mergeCell ref="A25:D26"/>
    <mergeCell ref="A7:D13"/>
    <mergeCell ref="N7:N13"/>
    <mergeCell ref="E26:F26"/>
    <mergeCell ref="G26:H26"/>
    <mergeCell ref="E22:F22"/>
    <mergeCell ref="G22:H22"/>
    <mergeCell ref="E23:F23"/>
    <mergeCell ref="G23:H23"/>
    <mergeCell ref="A24:D24"/>
    <mergeCell ref="E24:F24"/>
    <mergeCell ref="G24:H24"/>
    <mergeCell ref="E25:F25"/>
    <mergeCell ref="G25:H25"/>
  </mergeCells>
  <phoneticPr fontId="2" type="Hiragana"/>
  <dataValidations count="6">
    <dataValidation type="list" allowBlank="1" showInputMessage="1" showErrorMessage="1" sqref="G5:H5" xr:uid="{00000000-0002-0000-0400-000000000000}">
      <formula1>$Q$4:$Q$11</formula1>
    </dataValidation>
    <dataValidation type="list" allowBlank="1" showInputMessage="1" showErrorMessage="1" sqref="G6:H6" xr:uid="{00000000-0002-0000-0400-000001000000}">
      <formula1>$T$4:$T$11</formula1>
    </dataValidation>
    <dataValidation type="list" allowBlank="1" showInputMessage="1" showErrorMessage="1" sqref="E44:E53" xr:uid="{00000000-0002-0000-0400-000002000000}">
      <formula1>"1,2"</formula1>
    </dataValidation>
    <dataValidation type="list" allowBlank="1" showInputMessage="1" showErrorMessage="1" sqref="I44:K53" xr:uid="{00000000-0002-0000-0400-000003000000}">
      <formula1>"1"</formula1>
    </dataValidation>
    <dataValidation operator="greaterThan" allowBlank="1" showInputMessage="1" showErrorMessage="1" sqref="B44:B53" xr:uid="{00000000-0002-0000-0400-000004000000}"/>
    <dataValidation type="list" allowBlank="1" showInputMessage="1" showErrorMessage="1" sqref="G20:H20" xr:uid="{00000000-0002-0000-0400-000005000000}">
      <formula1>"普通,総合,当座"</formula1>
    </dataValidation>
  </dataValidations>
  <printOptions horizontalCentered="1"/>
  <pageMargins left="0.7" right="0.7" top="0.75" bottom="0.75" header="0.3" footer="0.3"/>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入力フォーム</vt:lpstr>
      <vt:lpstr>実績報告書</vt:lpstr>
      <vt:lpstr>請求書（予防支援）</vt:lpstr>
      <vt:lpstr>請求書（ｹｱﾏﾈｼﾞﾒﾝﾄ）</vt:lpstr>
      <vt:lpstr>入力フォーム（記入例）</vt:lpstr>
      <vt:lpstr>実績報告書!Print_Area</vt:lpstr>
      <vt:lpstr>'請求書（ｹｱﾏﾈｼﾞﾒﾝﾄ）'!Print_Area</vt:lpstr>
      <vt:lpstr>'請求書（予防支援）'!Print_Area</vt:lpstr>
      <vt:lpstr>入力フォーム!Print_Area</vt:lpstr>
      <vt:lpstr>'入力フォーム（記入例）'!Print_Area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　洋城</dc:creator>
  <cp:lastModifiedBy>Administrator</cp:lastModifiedBy>
  <cp:lastPrinted>2025-03-17T07:07:45Z</cp:lastPrinted>
  <dcterms:created xsi:type="dcterms:W3CDTF">2025-02-03T05:00:08Z</dcterms:created>
  <dcterms:modified xsi:type="dcterms:W3CDTF">2025-08-31T23:59:50Z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2025-04-02T10:23:40Z</vt:filetime>
  </property>
</Properties>
</file>