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39622D67-6736-4377-A2B6-452CCC4E200C}"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BY37" i="10"/>
  <c r="BG37" i="10"/>
  <c r="AM37" i="10"/>
  <c r="U37" i="10"/>
  <c r="E37" i="10"/>
  <c r="C37" i="10"/>
  <c r="DG36" i="10"/>
  <c r="CQ36" i="10"/>
  <c r="BY36" i="10"/>
  <c r="BG36" i="10"/>
  <c r="AM36" i="10"/>
  <c r="W36" i="10"/>
  <c r="E36" i="10"/>
  <c r="C36" i="10"/>
  <c r="DG35" i="10"/>
  <c r="CQ35" i="10"/>
  <c r="BY35" i="10"/>
  <c r="BG35" i="10"/>
  <c r="AO35" i="10"/>
  <c r="W35" i="10"/>
  <c r="E35" i="10"/>
  <c r="C35" i="10" s="1"/>
  <c r="DG34" i="10"/>
  <c r="CQ34" i="10"/>
  <c r="BY34" i="10"/>
  <c r="BG34" i="10"/>
  <c r="AO34" i="10"/>
  <c r="W34" i="10"/>
  <c r="E34" i="10"/>
  <c r="C34" i="10"/>
  <c r="U35" i="10" l="1"/>
  <c r="U36" i="10" s="1"/>
  <c r="U34" i="10"/>
  <c r="AM34" i="10"/>
  <c r="AM35" i="10" s="1"/>
  <c r="BE34" i="10" l="1"/>
  <c r="BE35" i="10" s="1"/>
  <c r="BE36" i="10" s="1"/>
  <c r="BE37" i="10" s="1"/>
  <c r="CO34" i="10" l="1"/>
  <c r="CO35" i="10" s="1"/>
  <c r="CO36" i="10" s="1"/>
  <c r="CO37" i="10" s="1"/>
  <c r="BW34" i="10"/>
  <c r="BW35" i="10" s="1"/>
  <c r="BW36" i="10" s="1"/>
  <c r="BW37" i="10" s="1"/>
  <c r="BW38" i="10" s="1"/>
  <c r="BW39" i="10" s="1"/>
</calcChain>
</file>

<file path=xl/sharedStrings.xml><?xml version="1.0" encoding="utf-8"?>
<sst xmlns="http://schemas.openxmlformats.org/spreadsheetml/2006/main" count="1118" uniqueCount="554">
  <si>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</si>
  <si>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</si>
  <si>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</si>
  <si>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</si>
  <si>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</si>
  <si>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</si>
  <si>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</si>
  <si>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</si>
  <si>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</si>
  <si>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</si>
  <si>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</si>
  <si>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</si>
  <si>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</si>
  <si>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</si>
  <si>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</si>
  <si>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</si>
  <si>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</si>
  <si>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</si>
  <si>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</si>
  <si>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</si>
  <si>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</si>
  <si>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</si>
  <si>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</si>
  <si>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</si>
  <si>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</si>
  <si>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</si>
  <si>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</si>
  <si>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</si>
  <si>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</si>
  <si>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</si>
  <si>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</si>
  <si>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</si>
  <si>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</si>
  <si>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</si>
  <si>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</si>
  <si>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</si>
  <si>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</si>
  <si>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</si>
  <si>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</si>
  <si>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交流促進センター事業特別会計</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</si>
  <si>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</si>
  <si>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</si>
  <si>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</si>
  <si>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</si>
  <si>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群馬県市町村会館管理組合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</si>
  <si>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</si>
  <si>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</si>
  <si>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</si>
  <si>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</si>
  <si>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</si>
  <si>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</si>
  <si>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</si>
  <si>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</si>
  <si>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</si>
  <si>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</si>
  <si>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</si>
  <si>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</si>
  <si>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</si>
  <si>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</si>
  <si>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</si>
  <si>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</si>
  <si>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</si>
  <si>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</si>
  <si>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</si>
  <si>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</si>
  <si>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</si>
  <si>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</si>
  <si>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</si>
  <si>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</si>
  <si>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</si>
  <si>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</si>
  <si>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</si>
  <si>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</si>
  <si>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</si>
  <si>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</si>
  <si>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</si>
  <si>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</si>
  <si>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</si>
  <si>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</si>
  <si>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</si>
  <si>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</si>
  <si>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</si>
  <si>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</si>
  <si>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</si>
  <si>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</si>
  <si>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</si>
  <si>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</si>
  <si>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</si>
  <si>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</si>
  <si>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</si>
  <si>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</si>
  <si>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</si>
  <si>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</si>
  <si>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</si>
  <si>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</si>
  <si>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</si>
  <si>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</si>
  <si>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</si>
  <si>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</si>
  <si>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</si>
  <si>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</si>
  <si>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</si>
  <si>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</si>
  <si>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</si>
  <si>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</si>
  <si>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</si>
  <si>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</si>
  <si>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</si>
  <si>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</si>
  <si>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</si>
  <si>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</si>
  <si>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</si>
  <si>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</si>
  <si>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</si>
  <si>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</si>
  <si>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</si>
  <si>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</si>
  <si>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</si>
  <si>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</si>
  <si>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</si>
  <si>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</si>
  <si>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</si>
  <si>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</si>
  <si>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</si>
  <si>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</si>
  <si>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</si>
  <si>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烏帽子山植林組合</t>
  </si>
  <si>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</si>
  <si>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</si>
  <si>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</si>
  <si>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</si>
  <si>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</si>
  <si>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</si>
  <si>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</si>
  <si>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</si>
  <si>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</si>
  <si>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</si>
  <si>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</si>
  <si>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</si>
  <si>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</si>
  <si>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</si>
  <si>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群馬県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</si>
  <si>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</si>
  <si>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</si>
  <si>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</si>
  <si>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</si>
  <si>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</si>
  <si>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</si>
  <si>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</si>
  <si>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</si>
  <si>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</si>
  <si>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</si>
  <si>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</si>
  <si>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</si>
  <si>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</si>
  <si>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</si>
  <si>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</si>
  <si>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</si>
  <si>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</si>
  <si>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</si>
  <si>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</si>
  <si>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</si>
  <si>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</si>
  <si>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-1.2</t>
  </si>
  <si>
    <t>渋川市</t>
  </si>
  <si>
    <t>当該団体（円）</t>
    <rPh sb="0" eb="2">
      <t>トウガイ</t>
    </rPh>
    <rPh sb="2" eb="4">
      <t>ダンタイ</t>
    </rPh>
    <rPh sb="5" eb="6">
      <t>エン</t>
    </rPh>
    <phoneticPr fontId="33"/>
  </si>
  <si>
    <t>地方交付税種地</t>
    <rPh sb="0" eb="2">
      <t>チホウ</t>
    </rPh>
    <rPh sb="2" eb="5">
      <t>コウフゼイ</t>
    </rPh>
    <rPh sb="5" eb="6">
      <t>シュ</t>
    </rPh>
    <rPh sb="6" eb="7">
      <t>チ</t>
    </rPh>
    <phoneticPr fontId="33"/>
  </si>
  <si>
    <t>1-2</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</si>
  <si>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</si>
  <si>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</si>
  <si>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</si>
  <si>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</si>
  <si>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</si>
  <si>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</si>
  <si>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</si>
  <si>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</si>
  <si>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</si>
  <si>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</si>
  <si>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</si>
  <si>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</si>
  <si>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</si>
  <si>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</si>
  <si>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</si>
  <si>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</si>
  <si>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</si>
  <si>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</si>
  <si>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</si>
  <si>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</si>
  <si>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</si>
  <si>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</si>
  <si>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</si>
  <si>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</si>
  <si>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</si>
  <si>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</si>
  <si>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</si>
  <si>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-4.9</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</si>
  <si>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</si>
  <si>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</si>
  <si>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</si>
  <si>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</si>
  <si>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</si>
  <si>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</si>
  <si>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</si>
  <si>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</si>
  <si>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</si>
  <si>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</si>
  <si>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</si>
  <si>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</si>
  <si>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</si>
  <si>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</si>
  <si>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</si>
  <si>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</si>
  <si>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</si>
  <si>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</si>
  <si>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</si>
  <si>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</si>
  <si>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</si>
  <si>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</si>
  <si>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</si>
  <si>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</si>
  <si>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</si>
  <si>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</si>
  <si>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</si>
  <si>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</si>
  <si>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</si>
  <si>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</si>
  <si>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</si>
  <si>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</si>
  <si>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-1.4</t>
  </si>
  <si>
    <t>一般職員</t>
    <rPh sb="0" eb="2">
      <t>イッパン</t>
    </rPh>
    <rPh sb="2" eb="4">
      <t>ショクイン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</si>
  <si>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</si>
  <si>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</si>
  <si>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</si>
  <si>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</si>
  <si>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</si>
  <si>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</si>
  <si>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</si>
  <si>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</si>
  <si>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</si>
  <si>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</si>
  <si>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</si>
  <si>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</si>
  <si>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</si>
  <si>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</si>
  <si>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</si>
  <si>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</si>
  <si>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</si>
  <si>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</si>
  <si>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</si>
  <si>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</si>
  <si>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</si>
  <si>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</si>
  <si>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</si>
  <si>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</si>
  <si>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</si>
  <si>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</si>
  <si>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</si>
  <si>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</si>
  <si>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</si>
  <si>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</si>
  <si>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</si>
  <si>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</si>
  <si>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群馬県渋川市</t>
  </si>
  <si>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</si>
  <si>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</si>
  <si>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</si>
  <si>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</si>
  <si>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</si>
  <si>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</si>
  <si>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</si>
  <si>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</si>
  <si>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</si>
  <si>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</si>
  <si>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</si>
  <si>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</si>
  <si>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</si>
  <si>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</si>
  <si>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</si>
  <si>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</si>
  <si>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</si>
  <si>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</si>
  <si>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渋川地区広域市町村圏振興整備組合</t>
  </si>
  <si>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</si>
  <si>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</si>
  <si>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</si>
  <si>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</si>
  <si>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</si>
  <si>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</si>
  <si>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渋川市下水道事業等会計</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</si>
  <si>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</si>
  <si>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</si>
  <si>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</si>
  <si>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</si>
  <si>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</si>
  <si>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</si>
  <si>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</si>
  <si>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</si>
  <si>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</si>
  <si>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</si>
  <si>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群馬県後期高齢者医療広域連合（事業会計）</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</si>
  <si>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</si>
  <si>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</si>
  <si>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</si>
  <si>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</si>
  <si>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</si>
  <si>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</si>
  <si>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</si>
  <si>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</si>
  <si>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</si>
  <si>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</si>
  <si>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</si>
  <si>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</si>
  <si>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</si>
  <si>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</si>
  <si>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</si>
  <si>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</si>
  <si>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</si>
  <si>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</si>
  <si>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</si>
  <si>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</si>
  <si>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</si>
  <si>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</si>
  <si>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</si>
  <si>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</si>
  <si>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小野上温泉事業特別会計</t>
  </si>
  <si>
    <t>地方譲与税</t>
  </si>
  <si>
    <t>議会費</t>
  </si>
  <si>
    <t>伊香保温泉観光施設事業特別会計</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</si>
  <si>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</si>
  <si>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</si>
  <si>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</si>
  <si>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</si>
  <si>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</si>
  <si>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</si>
  <si>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</si>
  <si>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</si>
  <si>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</si>
  <si>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</si>
  <si>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</si>
  <si>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</si>
  <si>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</si>
  <si>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</si>
  <si>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</si>
  <si>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</si>
  <si>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</si>
  <si>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</si>
  <si>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農産物直売事業特別会計</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</si>
  <si>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</si>
  <si>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</si>
  <si>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</si>
  <si>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</si>
  <si>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</si>
  <si>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</si>
  <si>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</si>
  <si>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</si>
  <si>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</si>
  <si>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</si>
  <si>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</si>
  <si>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</si>
  <si>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</si>
  <si>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</si>
  <si>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</si>
  <si>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</si>
  <si>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</si>
  <si>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</si>
  <si>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</si>
  <si>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</si>
  <si>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</si>
  <si>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</si>
  <si>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</si>
  <si>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</si>
  <si>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</si>
  <si>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群馬県後期高齢者医療広域連合（一般会計）</t>
  </si>
  <si>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</si>
  <si>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</si>
  <si>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</si>
  <si>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</si>
  <si>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</si>
  <si>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</si>
  <si>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</si>
  <si>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</si>
  <si>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</si>
  <si>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</si>
  <si>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</si>
  <si>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</si>
  <si>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</si>
  <si>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</si>
  <si>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</si>
  <si>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</si>
  <si>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</si>
  <si>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</si>
  <si>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</si>
  <si>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</si>
  <si>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</si>
  <si>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</si>
  <si>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</si>
  <si>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</si>
  <si>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</si>
  <si>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</si>
  <si>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</si>
  <si>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</si>
  <si>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</si>
  <si>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</si>
  <si>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</si>
  <si>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</si>
  <si>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</si>
  <si>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</si>
  <si>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</si>
  <si>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</si>
  <si>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</si>
  <si>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</si>
  <si>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</si>
  <si>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</si>
  <si>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</si>
  <si>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</si>
  <si>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加入世帯数(世帯)</t>
  </si>
  <si>
    <t>渋川市水道事業会計</t>
  </si>
  <si>
    <t>　繰出金</t>
  </si>
  <si>
    <t>　うち減収補塡債(特例分)</t>
    <rPh sb="4" eb="5">
      <t>シュウ</t>
    </rPh>
    <rPh sb="9" eb="10">
      <t>トク</t>
    </rPh>
    <rPh sb="10" eb="11">
      <t>レイ</t>
    </rPh>
    <rPh sb="11" eb="12">
      <t>ブン</t>
    </rPh>
    <phoneticPr fontId="36"/>
  </si>
  <si>
    <t>観光施設</t>
  </si>
  <si>
    <t>公債費負担の状況</t>
    <rPh sb="0" eb="3">
      <t>コウサイヒ</t>
    </rPh>
    <rPh sb="3" eb="5">
      <t>フタン</t>
    </rPh>
    <rPh sb="6" eb="8">
      <t>ジョウキョウ</t>
    </rPh>
    <phoneticPr fontId="33"/>
  </si>
  <si>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</si>
  <si>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</si>
  <si>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</si>
  <si>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</si>
  <si>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</si>
  <si>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</si>
  <si>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</si>
  <si>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</si>
  <si>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</si>
  <si>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</si>
  <si>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</si>
  <si>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</si>
  <si>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</si>
  <si>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</si>
  <si>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</si>
  <si>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</si>
  <si>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</si>
  <si>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</si>
  <si>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</si>
  <si>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</si>
  <si>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</si>
  <si>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</si>
  <si>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</si>
  <si>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</si>
  <si>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</si>
  <si>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</si>
  <si>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</si>
  <si>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</si>
  <si>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 7.82</t>
  </si>
  <si>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</si>
  <si>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</si>
  <si>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2"/>
  </si>
  <si>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</si>
  <si>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</si>
  <si>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</si>
  <si>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</si>
  <si>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</si>
  <si>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</si>
  <si>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</si>
  <si>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</si>
  <si>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</si>
  <si>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</si>
  <si>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</si>
  <si>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</si>
  <si>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</si>
  <si>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</si>
  <si>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</si>
  <si>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</si>
  <si>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</si>
  <si>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</si>
  <si>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</si>
  <si>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</si>
  <si>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</si>
  <si>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</si>
  <si>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</si>
  <si>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</si>
  <si>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</si>
  <si>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</si>
  <si>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</si>
  <si>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</si>
  <si>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</si>
  <si>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</si>
  <si>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</si>
  <si>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</si>
  <si>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</si>
  <si>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</si>
  <si>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</si>
  <si>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</si>
  <si>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</si>
  <si>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</si>
  <si>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</si>
  <si>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</si>
  <si>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</si>
  <si>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</si>
  <si>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</si>
  <si>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</si>
  <si>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</si>
  <si>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</si>
  <si>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</si>
  <si>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</si>
  <si>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</si>
  <si>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</si>
  <si>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</si>
  <si>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</si>
  <si>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</si>
  <si>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</si>
  <si>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</si>
  <si>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</si>
  <si>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</si>
  <si>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</si>
  <si>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</si>
  <si>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</si>
  <si>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</si>
  <si>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</si>
  <si>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</si>
  <si>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</si>
  <si>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</si>
  <si>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</si>
  <si>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</si>
  <si>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</si>
  <si>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</si>
  <si>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</si>
  <si>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</si>
  <si>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</si>
  <si>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</si>
  <si>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</si>
  <si>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</si>
  <si>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</si>
  <si>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2.05</t>
  </si>
  <si>
    <t>▲ 5.14</t>
  </si>
  <si>
    <t>▲ 7.55</t>
  </si>
  <si>
    <t>その他会計（赤字）</t>
  </si>
  <si>
    <t>－</t>
  </si>
  <si>
    <t>渋川市まちづくり財団</t>
  </si>
  <si>
    <t>渋川市土地開発公社</t>
  </si>
  <si>
    <t>子持産業振興</t>
  </si>
  <si>
    <t>渋川広域森林組合</t>
  </si>
  <si>
    <t>地域振興基金</t>
    <rPh sb="0" eb="2">
      <t>チイキ</t>
    </rPh>
    <rPh sb="2" eb="4">
      <t>シンコウ</t>
    </rPh>
    <rPh sb="4" eb="6">
      <t>キキン</t>
    </rPh>
    <phoneticPr fontId="5"/>
  </si>
  <si>
    <t>ふるさと創生基金</t>
  </si>
  <si>
    <t>庁舎建設基金</t>
    <rPh sb="0" eb="2">
      <t>チョウシャ</t>
    </rPh>
    <rPh sb="2" eb="4">
      <t>ケンセツ</t>
    </rPh>
    <rPh sb="4" eb="6">
      <t>キキン</t>
    </rPh>
    <phoneticPr fontId="5"/>
  </si>
  <si>
    <t>小野上地区農業用水等渇水対策施設維持管理基金</t>
  </si>
  <si>
    <t>福祉事業基金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</si>
  <si>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</si>
  <si>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</si>
  <si>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繰上償還による地方債残高の減少に伴い将来負担比率が減少した一方で、有形固定資産減価償却率は増加傾向にあり、類似団体平均よりも高い水準にある。これは、老朽化の進んでいる公共施設等が多く存在することが原因である。公共施設等総合管理計画に基づき、点検・診断や長寿命化の推進など、施設等の適正管理に努める。</t>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</si>
  <si>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</si>
  <si>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</si>
  <si>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</si>
  <si>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</si>
  <si>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</si>
  <si>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</si>
  <si>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平成３０年度から令和２年度までの間に繰上償還を実施したことにより、将来負担比率及び実質公債費比率は減少傾向にある。市債発行額の抑制に努めた結果、実質公債費比率は、類似団体平均と比較して低い水準にある。今後、令和１１年度頃まで大型事業に係る多額の地方債の償還が続く見込みであるため、償還額を上回る借入は実施しないなど、地方債発行の抑制に努め、健全な水準を維持していく。</t>
    <phoneticPr fontId="3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</si>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</sst>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7"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183" xfId="7" applyNumberFormat="1" applyFont="1" applyBorder="1" applyAlignment="1">
      <alignment horizontal="right" vertical="center" shrinkToFit="1"/>
    </xf>
    <xf numFmtId="182" fontId="24" fillId="0" borderId="184" xfId="7" applyNumberFormat="1" applyFont="1" applyBorder="1" applyAlignment="1">
      <alignment horizontal="right" vertical="center" shrinkToFit="1"/>
    </xf>
    <xf numFmtId="182" fontId="24" fillId="0" borderId="79" xfId="7" applyNumberFormat="1" applyFont="1" applyBorder="1" applyAlignment="1">
      <alignment horizontal="right" vertical="center" shrinkToFit="1"/>
    </xf>
    <xf numFmtId="182" fontId="24" fillId="0" borderId="0" xfId="7" applyNumberFormat="1" applyFont="1" applyFill="1" applyBorder="1" applyAlignment="1" applyProtection="1">
      <alignment horizontal="right" vertical="center"/>
    </xf>
    <xf numFmtId="182" fontId="24" fillId="0" borderId="185" xfId="7" applyNumberFormat="1" applyFont="1" applyBorder="1" applyAlignment="1">
      <alignment horizontal="right" vertical="center" shrinkToFit="1"/>
    </xf>
    <xf numFmtId="182" fontId="24" fillId="0" borderId="74" xfId="7" applyNumberFormat="1" applyFont="1" applyBorder="1" applyAlignment="1">
      <alignment horizontal="right" vertical="center" shrinkToFit="1"/>
    </xf>
    <xf numFmtId="182"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2" fontId="24" fillId="0" borderId="186" xfId="7" applyNumberFormat="1" applyFont="1" applyBorder="1" applyAlignment="1">
      <alignment horizontal="right" vertical="center" shrinkToFit="1"/>
    </xf>
    <xf numFmtId="182" fontId="24" fillId="0" borderId="187" xfId="7" applyNumberFormat="1" applyFont="1" applyBorder="1" applyAlignment="1">
      <alignment horizontal="right" vertical="center" shrinkToFit="1"/>
    </xf>
    <xf numFmtId="182"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7"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8" fontId="2" fillId="0" borderId="73" xfId="4" applyNumberFormat="1" applyFont="1"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84"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2" fillId="0" borderId="70" xfId="4" applyNumberFormat="1" applyFont="1"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84" fontId="2" fillId="0" borderId="15"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34"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84" fontId="2" fillId="0" borderId="14" xfId="4" applyNumberFormat="1" applyFont="1" applyBorder="1" applyAlignment="1">
      <alignment horizontal="right" vertical="center" shrinkToFit="1"/>
    </xf>
    <xf numFmtId="188" fontId="3" fillId="0" borderId="14" xfId="4" applyNumberForma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8"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65"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2"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14" fillId="0" borderId="23" xfId="19" applyNumberFormat="1" applyFont="1" applyFill="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0" fillId="0" borderId="0" xfId="19" applyNumberFormat="1" applyFont="1">
      <alignment vertical="center"/>
    </xf>
    <xf numFmtId="184" fontId="3" fillId="0" borderId="0" xfId="19" applyNumberFormat="1" applyFont="1">
      <alignment vertical="center"/>
    </xf>
    <xf numFmtId="0" fontId="44"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9"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6"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588EFF79-E1AE-4ACE-9D39-DB998935EF9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71871</c:v>
                </c:pt>
                <c:pt idx="3">
                  <c:v>71807</c:v>
                </c:pt>
                <c:pt idx="4">
                  <c:v>80821</c:v>
                </c:pt>
              </c:numCache>
            </c:numRef>
          </c:val>
          <c:smooth val="0"/>
          <c:extLst>
            <c:ext xmlns:c16="http://schemas.microsoft.com/office/drawing/2014/chart" uri="{C3380CC4-5D6E-409C-BE32-E72D297353CC}">
              <c16:uniqueId val="{00000000-DB97-4F2B-8B61-0E3589D50B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66796</c:v>
                </c:pt>
                <c:pt idx="1">
                  <c:v>42633</c:v>
                </c:pt>
                <c:pt idx="2">
                  <c:v>28652</c:v>
                </c:pt>
                <c:pt idx="3">
                  <c:v>26002</c:v>
                </c:pt>
                <c:pt idx="4">
                  <c:v>33567</c:v>
                </c:pt>
              </c:numCache>
            </c:numRef>
          </c:val>
          <c:smooth val="0"/>
          <c:extLst>
            <c:ext xmlns:c16="http://schemas.microsoft.com/office/drawing/2014/chart" uri="{C3380CC4-5D6E-409C-BE32-E72D297353CC}">
              <c16:uniqueId val="{00000001-DB97-4F2B-8B61-0E3589D50B7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94873984132E-2"/>
              <c:y val="7.516432342119763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8.76</c:v>
                </c:pt>
                <c:pt idx="1">
                  <c:v>8.14</c:v>
                </c:pt>
                <c:pt idx="2">
                  <c:v>10.69</c:v>
                </c:pt>
                <c:pt idx="3">
                  <c:v>7.42</c:v>
                </c:pt>
                <c:pt idx="4">
                  <c:v>6.74</c:v>
                </c:pt>
              </c:numCache>
            </c:numRef>
          </c:val>
          <c:extLst>
            <c:ext xmlns:c16="http://schemas.microsoft.com/office/drawing/2014/chart" uri="{C3380CC4-5D6E-409C-BE32-E72D297353CC}">
              <c16:uniqueId val="{00000000-4FDF-488E-A7E1-A9668F75D2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25.93</c:v>
                </c:pt>
                <c:pt idx="1">
                  <c:v>24.03</c:v>
                </c:pt>
                <c:pt idx="2">
                  <c:v>26.3</c:v>
                </c:pt>
                <c:pt idx="3">
                  <c:v>29.82</c:v>
                </c:pt>
                <c:pt idx="4">
                  <c:v>26.86</c:v>
                </c:pt>
              </c:numCache>
            </c:numRef>
          </c:val>
          <c:extLst>
            <c:ext xmlns:c16="http://schemas.microsoft.com/office/drawing/2014/chart" uri="{C3380CC4-5D6E-409C-BE32-E72D297353CC}">
              <c16:uniqueId val="{00000001-4FDF-488E-A7E1-A9668F75D23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-2.0499999999999998</c:v>
                </c:pt>
                <c:pt idx="1">
                  <c:v>-5.14</c:v>
                </c:pt>
                <c:pt idx="2">
                  <c:v>1.1100000000000001</c:v>
                </c:pt>
                <c:pt idx="3">
                  <c:v>-7.55</c:v>
                </c:pt>
                <c:pt idx="4">
                  <c:v>-7.82</c:v>
                </c:pt>
              </c:numCache>
            </c:numRef>
          </c:val>
          <c:smooth val="0"/>
          <c:extLst>
            <c:ext xmlns:c16="http://schemas.microsoft.com/office/drawing/2014/chart" uri="{C3380CC4-5D6E-409C-BE32-E72D297353CC}">
              <c16:uniqueId val="{00000002-4FDF-488E-A7E1-A9668F75D23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71A-49FF-95DA-76DB37E5A9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1A-49FF-95DA-76DB37E5A97C}"/>
            </c:ext>
          </c:extLst>
        </c:ser>
        <c:ser>
          <c:idx val="2"/>
          <c:order val="2"/>
          <c:tx>
            <c:strRef>
              <c:f>データシート!$A$29</c:f>
              <c:strCache>
                <c:ptCount val="1"/>
                <c:pt idx="0">
                  <c:v>農産物直売事業特別会計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71A-49FF-95DA-76DB37E5A97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A71A-49FF-95DA-76DB37E5A97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0.67</c:v>
                </c:pt>
                <c:pt idx="4">
                  <c:v>#N/A</c:v>
                </c:pt>
                <c:pt idx="5">
                  <c:v>0.82</c:v>
                </c:pt>
                <c:pt idx="6">
                  <c:v>#N/A</c:v>
                </c:pt>
                <c:pt idx="7">
                  <c:v>0.64</c:v>
                </c:pt>
                <c:pt idx="8">
                  <c:v>#N/A</c:v>
                </c:pt>
                <c:pt idx="9">
                  <c:v>0.14000000000000001</c:v>
                </c:pt>
              </c:numCache>
            </c:numRef>
          </c:val>
          <c:extLst>
            <c:ext xmlns:c16="http://schemas.microsoft.com/office/drawing/2014/chart" uri="{C3380CC4-5D6E-409C-BE32-E72D297353CC}">
              <c16:uniqueId val="{00000004-A71A-49FF-95DA-76DB37E5A97C}"/>
            </c:ext>
          </c:extLst>
        </c:ser>
        <c:ser>
          <c:idx val="5"/>
          <c:order val="5"/>
          <c:tx>
            <c:strRef>
              <c:f>データシート!$A$32</c:f>
              <c:strCache>
                <c:ptCount val="1"/>
                <c:pt idx="0">
                  <c:v>伊香保温泉観光施設事業特別会計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0.03</c:v>
                </c:pt>
                <c:pt idx="4">
                  <c:v>#N/A</c:v>
                </c:pt>
                <c:pt idx="5">
                  <c:v>0.1</c:v>
                </c:pt>
                <c:pt idx="6">
                  <c:v>#N/A</c:v>
                </c:pt>
                <c:pt idx="7">
                  <c:v>0.2</c:v>
                </c:pt>
                <c:pt idx="8">
                  <c:v>#N/A</c:v>
                </c:pt>
                <c:pt idx="9">
                  <c:v>0.19</c:v>
                </c:pt>
              </c:numCache>
            </c:numRef>
          </c:val>
          <c:extLst>
            <c:ext xmlns:c16="http://schemas.microsoft.com/office/drawing/2014/chart" uri="{C3380CC4-5D6E-409C-BE32-E72D297353CC}">
              <c16:uniqueId val="{00000005-A71A-49FF-95DA-76DB37E5A97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1.1499999999999999</c:v>
                </c:pt>
                <c:pt idx="4">
                  <c:v>#N/A</c:v>
                </c:pt>
                <c:pt idx="5">
                  <c:v>1.44</c:v>
                </c:pt>
                <c:pt idx="6">
                  <c:v>#N/A</c:v>
                </c:pt>
                <c:pt idx="7">
                  <c:v>1.5</c:v>
                </c:pt>
                <c:pt idx="8">
                  <c:v>#N/A</c:v>
                </c:pt>
                <c:pt idx="9">
                  <c:v>1.51</c:v>
                </c:pt>
              </c:numCache>
            </c:numRef>
          </c:val>
          <c:extLst>
            <c:ext xmlns:c16="http://schemas.microsoft.com/office/drawing/2014/chart" uri="{C3380CC4-5D6E-409C-BE32-E72D297353CC}">
              <c16:uniqueId val="{00000006-A71A-49FF-95DA-76DB37E5A97C}"/>
            </c:ext>
          </c:extLst>
        </c:ser>
        <c:ser>
          <c:idx val="7"/>
          <c:order val="7"/>
          <c:tx>
            <c:strRef>
              <c:f>データシート!$A$34</c:f>
              <c:strCache>
                <c:ptCount val="1"/>
                <c:pt idx="0">
                  <c:v>渋川市下水道事業等会計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c:v>
                </c:pt>
                <c:pt idx="4">
                  <c:v>#N/A</c:v>
                </c:pt>
                <c:pt idx="5">
                  <c:v>1.25</c:v>
                </c:pt>
                <c:pt idx="6">
                  <c:v>#N/A</c:v>
                </c:pt>
                <c:pt idx="7">
                  <c:v>1.7</c:v>
                </c:pt>
                <c:pt idx="8">
                  <c:v>#N/A</c:v>
                </c:pt>
                <c:pt idx="9">
                  <c:v>2.14</c:v>
                </c:pt>
              </c:numCache>
            </c:numRef>
          </c:val>
          <c:extLst>
            <c:ext xmlns:c16="http://schemas.microsoft.com/office/drawing/2014/chart" uri="{C3380CC4-5D6E-409C-BE32-E72D297353CC}">
              <c16:uniqueId val="{00000007-A71A-49FF-95DA-76DB37E5A97C}"/>
            </c:ext>
          </c:extLst>
        </c:ser>
        <c:ser>
          <c:idx val="8"/>
          <c:order val="8"/>
          <c:tx>
            <c:strRef>
              <c:f>データシート!$A$35</c:f>
              <c:strCache>
                <c:ptCount val="1"/>
                <c:pt idx="0">
                  <c:v>渋川市水道事業会計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4.76</c:v>
                </c:pt>
                <c:pt idx="2">
                  <c:v>#N/A</c:v>
                </c:pt>
                <c:pt idx="3">
                  <c:v>3.96</c:v>
                </c:pt>
                <c:pt idx="4">
                  <c:v>#N/A</c:v>
                </c:pt>
                <c:pt idx="5">
                  <c:v>3.43</c:v>
                </c:pt>
                <c:pt idx="6">
                  <c:v>#N/A</c:v>
                </c:pt>
                <c:pt idx="7">
                  <c:v>2.4700000000000002</c:v>
                </c:pt>
                <c:pt idx="8">
                  <c:v>#N/A</c:v>
                </c:pt>
                <c:pt idx="9">
                  <c:v>2.59</c:v>
                </c:pt>
              </c:numCache>
            </c:numRef>
          </c:val>
          <c:extLst>
            <c:ext xmlns:c16="http://schemas.microsoft.com/office/drawing/2014/chart" uri="{C3380CC4-5D6E-409C-BE32-E72D297353CC}">
              <c16:uniqueId val="{00000008-A71A-49FF-95DA-76DB37E5A9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8.75</c:v>
                </c:pt>
                <c:pt idx="2">
                  <c:v>#N/A</c:v>
                </c:pt>
                <c:pt idx="3">
                  <c:v>8.1300000000000008</c:v>
                </c:pt>
                <c:pt idx="4">
                  <c:v>#N/A</c:v>
                </c:pt>
                <c:pt idx="5">
                  <c:v>10.69</c:v>
                </c:pt>
                <c:pt idx="6">
                  <c:v>#N/A</c:v>
                </c:pt>
                <c:pt idx="7">
                  <c:v>7.42</c:v>
                </c:pt>
                <c:pt idx="8">
                  <c:v>#N/A</c:v>
                </c:pt>
                <c:pt idx="9">
                  <c:v>6.74</c:v>
                </c:pt>
              </c:numCache>
            </c:numRef>
          </c:val>
          <c:extLst>
            <c:ext xmlns:c16="http://schemas.microsoft.com/office/drawing/2014/chart" uri="{C3380CC4-5D6E-409C-BE32-E72D297353CC}">
              <c16:uniqueId val="{00000009-A71A-49FF-95DA-76DB37E5A97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3956</c:v>
                </c:pt>
                <c:pt idx="5">
                  <c:v>3950</c:v>
                </c:pt>
                <c:pt idx="8">
                  <c:v>3852</c:v>
                </c:pt>
                <c:pt idx="11">
                  <c:v>3760</c:v>
                </c:pt>
                <c:pt idx="14">
                  <c:v>3825</c:v>
                </c:pt>
              </c:numCache>
            </c:numRef>
          </c:val>
          <c:extLst>
            <c:ext xmlns:c16="http://schemas.microsoft.com/office/drawing/2014/chart" uri="{C3380CC4-5D6E-409C-BE32-E72D297353CC}">
              <c16:uniqueId val="{00000000-E342-4F22-AAA2-A615E8362B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42-4F22-AAA2-A615E8362B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1</c:v>
                </c:pt>
                <c:pt idx="6">
                  <c:v>3</c:v>
                </c:pt>
                <c:pt idx="9">
                  <c:v>2</c:v>
                </c:pt>
                <c:pt idx="12">
                  <c:v>6</c:v>
                </c:pt>
              </c:numCache>
            </c:numRef>
          </c:val>
          <c:extLst>
            <c:ext xmlns:c16="http://schemas.microsoft.com/office/drawing/2014/chart" uri="{C3380CC4-5D6E-409C-BE32-E72D297353CC}">
              <c16:uniqueId val="{00000002-E342-4F22-AAA2-A615E8362B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247</c:v>
                </c:pt>
                <c:pt idx="3">
                  <c:v>254</c:v>
                </c:pt>
                <c:pt idx="6">
                  <c:v>214</c:v>
                </c:pt>
                <c:pt idx="9">
                  <c:v>214</c:v>
                </c:pt>
                <c:pt idx="12">
                  <c:v>233</c:v>
                </c:pt>
              </c:numCache>
            </c:numRef>
          </c:val>
          <c:extLst>
            <c:ext xmlns:c16="http://schemas.microsoft.com/office/drawing/2014/chart" uri="{C3380CC4-5D6E-409C-BE32-E72D297353CC}">
              <c16:uniqueId val="{00000003-E342-4F22-AAA2-A615E8362B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1244</c:v>
                </c:pt>
                <c:pt idx="3">
                  <c:v>1267</c:v>
                </c:pt>
                <c:pt idx="6">
                  <c:v>1095</c:v>
                </c:pt>
                <c:pt idx="9">
                  <c:v>1034</c:v>
                </c:pt>
                <c:pt idx="12">
                  <c:v>1038</c:v>
                </c:pt>
              </c:numCache>
            </c:numRef>
          </c:val>
          <c:extLst>
            <c:ext xmlns:c16="http://schemas.microsoft.com/office/drawing/2014/chart" uri="{C3380CC4-5D6E-409C-BE32-E72D297353CC}">
              <c16:uniqueId val="{00000004-E342-4F22-AAA2-A615E8362B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42-4F22-AAA2-A615E8362B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42-4F22-AAA2-A615E8362B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3335</c:v>
                </c:pt>
                <c:pt idx="3">
                  <c:v>3308</c:v>
                </c:pt>
                <c:pt idx="6">
                  <c:v>3185</c:v>
                </c:pt>
                <c:pt idx="9">
                  <c:v>3339</c:v>
                </c:pt>
                <c:pt idx="12">
                  <c:v>3453</c:v>
                </c:pt>
              </c:numCache>
            </c:numRef>
          </c:val>
          <c:extLst>
            <c:ext xmlns:c16="http://schemas.microsoft.com/office/drawing/2014/chart" uri="{C3380CC4-5D6E-409C-BE32-E72D297353CC}">
              <c16:uniqueId val="{00000007-E342-4F22-AAA2-A615E8362B8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877</c:v>
                </c:pt>
                <c:pt idx="2">
                  <c:v>#N/A</c:v>
                </c:pt>
                <c:pt idx="3">
                  <c:v>#N/A</c:v>
                </c:pt>
                <c:pt idx="4">
                  <c:v>880</c:v>
                </c:pt>
                <c:pt idx="5">
                  <c:v>#N/A</c:v>
                </c:pt>
                <c:pt idx="6">
                  <c:v>#N/A</c:v>
                </c:pt>
                <c:pt idx="7">
                  <c:v>645</c:v>
                </c:pt>
                <c:pt idx="8">
                  <c:v>#N/A</c:v>
                </c:pt>
                <c:pt idx="9">
                  <c:v>#N/A</c:v>
                </c:pt>
                <c:pt idx="10">
                  <c:v>829</c:v>
                </c:pt>
                <c:pt idx="11">
                  <c:v>#N/A</c:v>
                </c:pt>
                <c:pt idx="12">
                  <c:v>#N/A</c:v>
                </c:pt>
                <c:pt idx="13">
                  <c:v>905</c:v>
                </c:pt>
                <c:pt idx="14">
                  <c:v>#N/A</c:v>
                </c:pt>
              </c:numCache>
            </c:numRef>
          </c:val>
          <c:smooth val="0"/>
          <c:extLst>
            <c:ext xmlns:c16="http://schemas.microsoft.com/office/drawing/2014/chart" uri="{C3380CC4-5D6E-409C-BE32-E72D297353CC}">
              <c16:uniqueId val="{00000008-E342-4F22-AAA2-A615E8362B8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40880</c:v>
                </c:pt>
                <c:pt idx="5">
                  <c:v>41124</c:v>
                </c:pt>
                <c:pt idx="8">
                  <c:v>38398</c:v>
                </c:pt>
                <c:pt idx="11">
                  <c:v>36619</c:v>
                </c:pt>
                <c:pt idx="14">
                  <c:v>35057</c:v>
                </c:pt>
              </c:numCache>
            </c:numRef>
          </c:val>
          <c:extLst>
            <c:ext xmlns:c16="http://schemas.microsoft.com/office/drawing/2014/chart" uri="{C3380CC4-5D6E-409C-BE32-E72D297353CC}">
              <c16:uniqueId val="{00000000-4B18-425E-BE79-A90586E2CC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3277</c:v>
                </c:pt>
                <c:pt idx="5">
                  <c:v>3006</c:v>
                </c:pt>
                <c:pt idx="8">
                  <c:v>3652</c:v>
                </c:pt>
                <c:pt idx="11">
                  <c:v>4373</c:v>
                </c:pt>
                <c:pt idx="14">
                  <c:v>4605</c:v>
                </c:pt>
              </c:numCache>
            </c:numRef>
          </c:val>
          <c:extLst>
            <c:ext xmlns:c16="http://schemas.microsoft.com/office/drawing/2014/chart" uri="{C3380CC4-5D6E-409C-BE32-E72D297353CC}">
              <c16:uniqueId val="{00000001-4B18-425E-BE79-A90586E2CC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10941</c:v>
                </c:pt>
                <c:pt idx="5">
                  <c:v>10294</c:v>
                </c:pt>
                <c:pt idx="8">
                  <c:v>11892</c:v>
                </c:pt>
                <c:pt idx="11">
                  <c:v>13301</c:v>
                </c:pt>
                <c:pt idx="14">
                  <c:v>13289</c:v>
                </c:pt>
              </c:numCache>
            </c:numRef>
          </c:val>
          <c:extLst>
            <c:ext xmlns:c16="http://schemas.microsoft.com/office/drawing/2014/chart" uri="{C3380CC4-5D6E-409C-BE32-E72D297353CC}">
              <c16:uniqueId val="{00000002-4B18-425E-BE79-A90586E2CC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18-425E-BE79-A90586E2CC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18-425E-BE79-A90586E2CC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19</c:v>
                </c:pt>
                <c:pt idx="3">
                  <c:v>11</c:v>
                </c:pt>
                <c:pt idx="6">
                  <c:v>0</c:v>
                </c:pt>
                <c:pt idx="9">
                  <c:v>5</c:v>
                </c:pt>
                <c:pt idx="12">
                  <c:v>3</c:v>
                </c:pt>
              </c:numCache>
            </c:numRef>
          </c:val>
          <c:extLst>
            <c:ext xmlns:c16="http://schemas.microsoft.com/office/drawing/2014/chart" uri="{C3380CC4-5D6E-409C-BE32-E72D297353CC}">
              <c16:uniqueId val="{00000005-4B18-425E-BE79-A90586E2CC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5301</c:v>
                </c:pt>
                <c:pt idx="3">
                  <c:v>5116</c:v>
                </c:pt>
                <c:pt idx="6">
                  <c:v>5022</c:v>
                </c:pt>
                <c:pt idx="9">
                  <c:v>4954</c:v>
                </c:pt>
                <c:pt idx="12">
                  <c:v>4552</c:v>
                </c:pt>
              </c:numCache>
            </c:numRef>
          </c:val>
          <c:extLst>
            <c:ext xmlns:c16="http://schemas.microsoft.com/office/drawing/2014/chart" uri="{C3380CC4-5D6E-409C-BE32-E72D297353CC}">
              <c16:uniqueId val="{00000006-4B18-425E-BE79-A90586E2CC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1523</c:v>
                </c:pt>
                <c:pt idx="3">
                  <c:v>1439</c:v>
                </c:pt>
                <c:pt idx="6">
                  <c:v>1471</c:v>
                </c:pt>
                <c:pt idx="9">
                  <c:v>1402</c:v>
                </c:pt>
                <c:pt idx="12">
                  <c:v>1583</c:v>
                </c:pt>
              </c:numCache>
            </c:numRef>
          </c:val>
          <c:extLst>
            <c:ext xmlns:c16="http://schemas.microsoft.com/office/drawing/2014/chart" uri="{C3380CC4-5D6E-409C-BE32-E72D297353CC}">
              <c16:uniqueId val="{00000007-4B18-425E-BE79-A90586E2CC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18083</c:v>
                </c:pt>
                <c:pt idx="3">
                  <c:v>17958</c:v>
                </c:pt>
                <c:pt idx="6">
                  <c:v>17063</c:v>
                </c:pt>
                <c:pt idx="9">
                  <c:v>16227</c:v>
                </c:pt>
                <c:pt idx="12">
                  <c:v>15462</c:v>
                </c:pt>
              </c:numCache>
            </c:numRef>
          </c:val>
          <c:extLst>
            <c:ext xmlns:c16="http://schemas.microsoft.com/office/drawing/2014/chart" uri="{C3380CC4-5D6E-409C-BE32-E72D297353CC}">
              <c16:uniqueId val="{00000008-4B18-425E-BE79-A90586E2CC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18-425E-BE79-A90586E2CC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35804</c:v>
                </c:pt>
                <c:pt idx="3">
                  <c:v>34993</c:v>
                </c:pt>
                <c:pt idx="6">
                  <c:v>34512</c:v>
                </c:pt>
                <c:pt idx="9">
                  <c:v>32312</c:v>
                </c:pt>
                <c:pt idx="12">
                  <c:v>30464</c:v>
                </c:pt>
              </c:numCache>
            </c:numRef>
          </c:val>
          <c:extLst>
            <c:ext xmlns:c16="http://schemas.microsoft.com/office/drawing/2014/chart" uri="{C3380CC4-5D6E-409C-BE32-E72D297353CC}">
              <c16:uniqueId val="{0000000A-4B18-425E-BE79-A90586E2CC8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5632</c:v>
                </c:pt>
                <c:pt idx="2">
                  <c:v>#N/A</c:v>
                </c:pt>
                <c:pt idx="3">
                  <c:v>#N/A</c:v>
                </c:pt>
                <c:pt idx="4">
                  <c:v>5092</c:v>
                </c:pt>
                <c:pt idx="5">
                  <c:v>#N/A</c:v>
                </c:pt>
                <c:pt idx="6">
                  <c:v>#N/A</c:v>
                </c:pt>
                <c:pt idx="7">
                  <c:v>4126</c:v>
                </c:pt>
                <c:pt idx="8">
                  <c:v>#N/A</c:v>
                </c:pt>
                <c:pt idx="9">
                  <c:v>#N/A</c:v>
                </c:pt>
                <c:pt idx="10">
                  <c:v>607</c:v>
                </c:pt>
                <c:pt idx="11">
                  <c:v>#N/A</c:v>
                </c:pt>
                <c:pt idx="12">
                  <c:v>#N/A</c:v>
                </c:pt>
                <c:pt idx="13">
                  <c:v>0</c:v>
                </c:pt>
                <c:pt idx="14">
                  <c:v>#N/A</c:v>
                </c:pt>
              </c:numCache>
            </c:numRef>
          </c:val>
          <c:smooth val="0"/>
          <c:extLst>
            <c:ext xmlns:c16="http://schemas.microsoft.com/office/drawing/2014/chart" uri="{C3380CC4-5D6E-409C-BE32-E72D297353CC}">
              <c16:uniqueId val="{0000000B-4B18-425E-BE79-A90586E2CC8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5796</c:v>
                </c:pt>
                <c:pt idx="1">
                  <c:v>6426</c:v>
                </c:pt>
                <c:pt idx="2">
                  <c:v>5853</c:v>
                </c:pt>
              </c:numCache>
            </c:numRef>
          </c:val>
          <c:extLst>
            <c:ext xmlns:c16="http://schemas.microsoft.com/office/drawing/2014/chart" uri="{C3380CC4-5D6E-409C-BE32-E72D297353CC}">
              <c16:uniqueId val="{00000000-4882-4BF8-93E1-FA21B38519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1122</c:v>
                </c:pt>
                <c:pt idx="1">
                  <c:v>1422</c:v>
                </c:pt>
                <c:pt idx="2">
                  <c:v>1633</c:v>
                </c:pt>
              </c:numCache>
            </c:numRef>
          </c:val>
          <c:extLst>
            <c:ext xmlns:c16="http://schemas.microsoft.com/office/drawing/2014/chart" uri="{C3380CC4-5D6E-409C-BE32-E72D297353CC}">
              <c16:uniqueId val="{00000001-4882-4BF8-93E1-FA21B38519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4906</c:v>
                </c:pt>
                <c:pt idx="1">
                  <c:v>5404</c:v>
                </c:pt>
                <c:pt idx="2">
                  <c:v>5892</c:v>
                </c:pt>
              </c:numCache>
            </c:numRef>
          </c:val>
          <c:extLst>
            <c:ext xmlns:c16="http://schemas.microsoft.com/office/drawing/2014/chart" uri="{C3380CC4-5D6E-409C-BE32-E72D297353CC}">
              <c16:uniqueId val="{00000002-4882-4BF8-93E1-FA21B385190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80D-4E31-9E3E-92CA61F5EF81}"/>
              </c:ext>
            </c:extLst>
          </c:dPt>
          <c:dPt>
            <c:idx val="1"/>
            <c:bubble3D val="0"/>
            <c:extLst>
              <c:ext xmlns:c16="http://schemas.microsoft.com/office/drawing/2014/chart" uri="{C3380CC4-5D6E-409C-BE32-E72D297353CC}">
                <c16:uniqueId val="{00000001-980D-4E31-9E3E-92CA61F5EF81}"/>
              </c:ext>
            </c:extLst>
          </c:dPt>
          <c:dPt>
            <c:idx val="2"/>
            <c:bubble3D val="0"/>
            <c:extLst>
              <c:ext xmlns:c16="http://schemas.microsoft.com/office/drawing/2014/chart" uri="{C3380CC4-5D6E-409C-BE32-E72D297353CC}">
                <c16:uniqueId val="{00000002-980D-4E31-9E3E-92CA61F5EF81}"/>
              </c:ext>
            </c:extLst>
          </c:dPt>
          <c:dPt>
            <c:idx val="3"/>
            <c:bubble3D val="0"/>
            <c:extLst>
              <c:ext xmlns:c16="http://schemas.microsoft.com/office/drawing/2014/chart" uri="{C3380CC4-5D6E-409C-BE32-E72D297353CC}">
                <c16:uniqueId val="{00000003-980D-4E31-9E3E-92CA61F5EF81}"/>
              </c:ext>
            </c:extLst>
          </c:dPt>
          <c:dPt>
            <c:idx val="4"/>
            <c:bubble3D val="0"/>
            <c:extLst>
              <c:ext xmlns:c16="http://schemas.microsoft.com/office/drawing/2014/chart" uri="{C3380CC4-5D6E-409C-BE32-E72D297353CC}">
                <c16:uniqueId val="{00000004-980D-4E31-9E3E-92CA61F5EF81}"/>
              </c:ext>
            </c:extLst>
          </c:dPt>
          <c:dPt>
            <c:idx val="8"/>
            <c:bubble3D val="0"/>
            <c:extLst>
              <c:ext xmlns:c16="http://schemas.microsoft.com/office/drawing/2014/chart" uri="{C3380CC4-5D6E-409C-BE32-E72D297353CC}">
                <c16:uniqueId val="{00000005-980D-4E31-9E3E-92CA61F5EF81}"/>
              </c:ext>
            </c:extLst>
          </c:dPt>
          <c:dPt>
            <c:idx val="16"/>
            <c:bubble3D val="0"/>
            <c:extLst>
              <c:ext xmlns:c16="http://schemas.microsoft.com/office/drawing/2014/chart" uri="{C3380CC4-5D6E-409C-BE32-E72D297353CC}">
                <c16:uniqueId val="{00000006-980D-4E31-9E3E-92CA61F5EF81}"/>
              </c:ext>
            </c:extLst>
          </c:dPt>
          <c:dPt>
            <c:idx val="24"/>
            <c:bubble3D val="0"/>
            <c:extLst>
              <c:ext xmlns:c16="http://schemas.microsoft.com/office/drawing/2014/chart" uri="{C3380CC4-5D6E-409C-BE32-E72D297353CC}">
                <c16:uniqueId val="{00000007-980D-4E31-9E3E-92CA61F5EF81}"/>
              </c:ext>
            </c:extLst>
          </c:dPt>
          <c:dPt>
            <c:idx val="32"/>
            <c:bubble3D val="0"/>
            <c:extLst>
              <c:ext xmlns:c16="http://schemas.microsoft.com/office/drawing/2014/chart" uri="{C3380CC4-5D6E-409C-BE32-E72D297353CC}">
                <c16:uniqueId val="{00000008-980D-4E31-9E3E-92CA61F5EF81}"/>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80D-4E31-9E3E-92CA61F5EF81}"/>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980D-4E31-9E3E-92CA61F5EF81}"/>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980D-4E31-9E3E-92CA61F5EF81}"/>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980D-4E31-9E3E-92CA61F5EF81}"/>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980D-4E31-9E3E-92CA61F5EF81}"/>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80D-4E31-9E3E-92CA61F5EF81}"/>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80D-4E31-9E3E-92CA61F5EF81}"/>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80D-4E31-9E3E-92CA61F5EF81}"/>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80D-4E31-9E3E-92CA61F5EF8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68.2</c:v>
                </c:pt>
                <c:pt idx="16">
                  <c:v>69.3</c:v>
                </c:pt>
                <c:pt idx="24">
                  <c:v>71</c:v>
                </c:pt>
                <c:pt idx="32">
                  <c:v>72.900000000000006</c:v>
                </c:pt>
              </c:numCache>
            </c:numRef>
          </c:xVal>
          <c:yVal>
            <c:numRef>
              <c:f>公会計指標分析・財政指標組合せ分析表!$BP$51:$DC$51</c:f>
              <c:numCache>
                <c:formatCode>#,##0.0;"▲ "#,##0.0</c:formatCode>
                <c:ptCount val="40"/>
                <c:pt idx="0">
                  <c:v>31.9</c:v>
                </c:pt>
                <c:pt idx="8">
                  <c:v>28.4</c:v>
                </c:pt>
                <c:pt idx="16">
                  <c:v>22.2</c:v>
                </c:pt>
                <c:pt idx="24">
                  <c:v>3.3</c:v>
                </c:pt>
              </c:numCache>
            </c:numRef>
          </c:yVal>
          <c:smooth val="0"/>
          <c:extLst>
            <c:ext xmlns:c16="http://schemas.microsoft.com/office/drawing/2014/chart" uri="{C3380CC4-5D6E-409C-BE32-E72D297353CC}">
              <c16:uniqueId val="{00000009-980D-4E31-9E3E-92CA61F5EF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80D-4E31-9E3E-92CA61F5EF81}"/>
              </c:ext>
            </c:extLst>
          </c:dPt>
          <c:dPt>
            <c:idx val="1"/>
            <c:bubble3D val="0"/>
            <c:extLst>
              <c:ext xmlns:c16="http://schemas.microsoft.com/office/drawing/2014/chart" uri="{C3380CC4-5D6E-409C-BE32-E72D297353CC}">
                <c16:uniqueId val="{0000000B-980D-4E31-9E3E-92CA61F5EF81}"/>
              </c:ext>
            </c:extLst>
          </c:dPt>
          <c:dPt>
            <c:idx val="2"/>
            <c:bubble3D val="0"/>
            <c:extLst>
              <c:ext xmlns:c16="http://schemas.microsoft.com/office/drawing/2014/chart" uri="{C3380CC4-5D6E-409C-BE32-E72D297353CC}">
                <c16:uniqueId val="{0000000C-980D-4E31-9E3E-92CA61F5EF81}"/>
              </c:ext>
            </c:extLst>
          </c:dPt>
          <c:dPt>
            <c:idx val="3"/>
            <c:bubble3D val="0"/>
            <c:extLst>
              <c:ext xmlns:c16="http://schemas.microsoft.com/office/drawing/2014/chart" uri="{C3380CC4-5D6E-409C-BE32-E72D297353CC}">
                <c16:uniqueId val="{0000000D-980D-4E31-9E3E-92CA61F5EF81}"/>
              </c:ext>
            </c:extLst>
          </c:dPt>
          <c:dPt>
            <c:idx val="4"/>
            <c:bubble3D val="0"/>
            <c:extLst>
              <c:ext xmlns:c16="http://schemas.microsoft.com/office/drawing/2014/chart" uri="{C3380CC4-5D6E-409C-BE32-E72D297353CC}">
                <c16:uniqueId val="{0000000E-980D-4E31-9E3E-92CA61F5EF81}"/>
              </c:ext>
            </c:extLst>
          </c:dPt>
          <c:dPt>
            <c:idx val="8"/>
            <c:bubble3D val="0"/>
            <c:extLst>
              <c:ext xmlns:c16="http://schemas.microsoft.com/office/drawing/2014/chart" uri="{C3380CC4-5D6E-409C-BE32-E72D297353CC}">
                <c16:uniqueId val="{0000000F-980D-4E31-9E3E-92CA61F5EF81}"/>
              </c:ext>
            </c:extLst>
          </c:dPt>
          <c:dPt>
            <c:idx val="16"/>
            <c:bubble3D val="0"/>
            <c:extLst>
              <c:ext xmlns:c16="http://schemas.microsoft.com/office/drawing/2014/chart" uri="{C3380CC4-5D6E-409C-BE32-E72D297353CC}">
                <c16:uniqueId val="{00000010-980D-4E31-9E3E-92CA61F5EF81}"/>
              </c:ext>
            </c:extLst>
          </c:dPt>
          <c:dPt>
            <c:idx val="24"/>
            <c:bubble3D val="0"/>
            <c:extLst>
              <c:ext xmlns:c16="http://schemas.microsoft.com/office/drawing/2014/chart" uri="{C3380CC4-5D6E-409C-BE32-E72D297353CC}">
                <c16:uniqueId val="{00000011-980D-4E31-9E3E-92CA61F5EF81}"/>
              </c:ext>
            </c:extLst>
          </c:dPt>
          <c:dPt>
            <c:idx val="32"/>
            <c:bubble3D val="0"/>
            <c:extLst>
              <c:ext xmlns:c16="http://schemas.microsoft.com/office/drawing/2014/chart" uri="{C3380CC4-5D6E-409C-BE32-E72D297353CC}">
                <c16:uniqueId val="{00000012-980D-4E31-9E3E-92CA61F5EF81}"/>
              </c:ext>
            </c:extLst>
          </c:dPt>
          <c:dLbls>
            <c:dLbl>
              <c:idx val="0"/>
              <c:layout>
                <c:manualLayout>
                  <c:x val="0"/>
                  <c:y val="1.650651084821653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80D-4E31-9E3E-92CA61F5EF81}"/>
                </c:ext>
              </c:extLst>
            </c:dLbl>
            <c:dLbl>
              <c:idx val="1"/>
              <c:delete val="1"/>
              <c:extLst>
                <c:ext xmlns:c15="http://schemas.microsoft.com/office/drawing/2012/chart" uri="{CE6537A1-D6FC-4f65-9D91-7224C49458BB}"/>
                <c:ext xmlns:c16="http://schemas.microsoft.com/office/drawing/2014/chart" uri="{C3380CC4-5D6E-409C-BE32-E72D297353CC}">
                  <c16:uniqueId val="{0000000B-980D-4E31-9E3E-92CA61F5EF81}"/>
                </c:ext>
              </c:extLst>
            </c:dLbl>
            <c:dLbl>
              <c:idx val="2"/>
              <c:delete val="1"/>
              <c:extLst>
                <c:ext xmlns:c15="http://schemas.microsoft.com/office/drawing/2012/chart" uri="{CE6537A1-D6FC-4f65-9D91-7224C49458BB}"/>
                <c:ext xmlns:c16="http://schemas.microsoft.com/office/drawing/2014/chart" uri="{C3380CC4-5D6E-409C-BE32-E72D297353CC}">
                  <c16:uniqueId val="{0000000C-980D-4E31-9E3E-92CA61F5EF81}"/>
                </c:ext>
              </c:extLst>
            </c:dLbl>
            <c:dLbl>
              <c:idx val="3"/>
              <c:delete val="1"/>
              <c:extLst>
                <c:ext xmlns:c15="http://schemas.microsoft.com/office/drawing/2012/chart" uri="{CE6537A1-D6FC-4f65-9D91-7224C49458BB}"/>
                <c:ext xmlns:c16="http://schemas.microsoft.com/office/drawing/2014/chart" uri="{C3380CC4-5D6E-409C-BE32-E72D297353CC}">
                  <c16:uniqueId val="{0000000D-980D-4E31-9E3E-92CA61F5EF81}"/>
                </c:ext>
              </c:extLst>
            </c:dLbl>
            <c:dLbl>
              <c:idx val="4"/>
              <c:delete val="1"/>
              <c:extLst>
                <c:ext xmlns:c15="http://schemas.microsoft.com/office/drawing/2012/chart" uri="{CE6537A1-D6FC-4f65-9D91-7224C49458BB}"/>
                <c:ext xmlns:c16="http://schemas.microsoft.com/office/drawing/2014/chart" uri="{C3380CC4-5D6E-409C-BE32-E72D297353CC}">
                  <c16:uniqueId val="{0000000E-980D-4E31-9E3E-92CA61F5EF81}"/>
                </c:ext>
              </c:extLst>
            </c:dLbl>
            <c:dLbl>
              <c:idx val="8"/>
              <c:layout>
                <c:manualLayout>
                  <c:x val="0"/>
                  <c:y val="-1.650651084821661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80D-4E31-9E3E-92CA61F5EF81}"/>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80D-4E31-9E3E-92CA61F5EF81}"/>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80D-4E31-9E3E-92CA61F5EF81}"/>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80D-4E31-9E3E-92CA61F5EF8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61.7</c:v>
                </c:pt>
                <c:pt idx="24">
                  <c:v>63.5</c:v>
                </c:pt>
                <c:pt idx="32">
                  <c:v>64.400000000000006</c:v>
                </c:pt>
              </c:numCache>
            </c:numRef>
          </c:xVal>
          <c:yVal>
            <c:numRef>
              <c:f>公会計指標分析・財政指標組合せ分析表!$BP$55:$DC$55</c:f>
              <c:numCache>
                <c:formatCode>#,##0.0;"▲ "#,##0.0</c:formatCode>
                <c:ptCount val="40"/>
                <c:pt idx="0">
                  <c:v>25.5</c:v>
                </c:pt>
                <c:pt idx="8">
                  <c:v>25.1</c:v>
                </c:pt>
                <c:pt idx="16">
                  <c:v>19</c:v>
                </c:pt>
                <c:pt idx="24">
                  <c:v>4</c:v>
                </c:pt>
                <c:pt idx="32">
                  <c:v>0.4</c:v>
                </c:pt>
              </c:numCache>
            </c:numRef>
          </c:yVal>
          <c:smooth val="0"/>
          <c:extLst>
            <c:ext xmlns:c16="http://schemas.microsoft.com/office/drawing/2014/chart" uri="{C3380CC4-5D6E-409C-BE32-E72D297353CC}">
              <c16:uniqueId val="{00000013-980D-4E31-9E3E-92CA61F5EF81}"/>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4D3-4A79-AB45-6714652F2570}"/>
              </c:ext>
            </c:extLst>
          </c:dPt>
          <c:dPt>
            <c:idx val="1"/>
            <c:bubble3D val="0"/>
            <c:extLst>
              <c:ext xmlns:c16="http://schemas.microsoft.com/office/drawing/2014/chart" uri="{C3380CC4-5D6E-409C-BE32-E72D297353CC}">
                <c16:uniqueId val="{00000001-34D3-4A79-AB45-6714652F2570}"/>
              </c:ext>
            </c:extLst>
          </c:dPt>
          <c:dPt>
            <c:idx val="2"/>
            <c:bubble3D val="0"/>
            <c:extLst>
              <c:ext xmlns:c16="http://schemas.microsoft.com/office/drawing/2014/chart" uri="{C3380CC4-5D6E-409C-BE32-E72D297353CC}">
                <c16:uniqueId val="{00000002-34D3-4A79-AB45-6714652F2570}"/>
              </c:ext>
            </c:extLst>
          </c:dPt>
          <c:dPt>
            <c:idx val="3"/>
            <c:bubble3D val="0"/>
            <c:extLst>
              <c:ext xmlns:c16="http://schemas.microsoft.com/office/drawing/2014/chart" uri="{C3380CC4-5D6E-409C-BE32-E72D297353CC}">
                <c16:uniqueId val="{00000003-34D3-4A79-AB45-6714652F2570}"/>
              </c:ext>
            </c:extLst>
          </c:dPt>
          <c:dPt>
            <c:idx val="4"/>
            <c:bubble3D val="0"/>
            <c:extLst>
              <c:ext xmlns:c16="http://schemas.microsoft.com/office/drawing/2014/chart" uri="{C3380CC4-5D6E-409C-BE32-E72D297353CC}">
                <c16:uniqueId val="{00000004-34D3-4A79-AB45-6714652F2570}"/>
              </c:ext>
            </c:extLst>
          </c:dPt>
          <c:dPt>
            <c:idx val="8"/>
            <c:bubble3D val="0"/>
            <c:extLst>
              <c:ext xmlns:c16="http://schemas.microsoft.com/office/drawing/2014/chart" uri="{C3380CC4-5D6E-409C-BE32-E72D297353CC}">
                <c16:uniqueId val="{00000005-34D3-4A79-AB45-6714652F2570}"/>
              </c:ext>
            </c:extLst>
          </c:dPt>
          <c:dPt>
            <c:idx val="16"/>
            <c:bubble3D val="0"/>
            <c:extLst>
              <c:ext xmlns:c16="http://schemas.microsoft.com/office/drawing/2014/chart" uri="{C3380CC4-5D6E-409C-BE32-E72D297353CC}">
                <c16:uniqueId val="{00000006-34D3-4A79-AB45-6714652F2570}"/>
              </c:ext>
            </c:extLst>
          </c:dPt>
          <c:dPt>
            <c:idx val="24"/>
            <c:bubble3D val="0"/>
            <c:extLst>
              <c:ext xmlns:c16="http://schemas.microsoft.com/office/drawing/2014/chart" uri="{C3380CC4-5D6E-409C-BE32-E72D297353CC}">
                <c16:uniqueId val="{00000007-34D3-4A79-AB45-6714652F2570}"/>
              </c:ext>
            </c:extLst>
          </c:dPt>
          <c:dPt>
            <c:idx val="32"/>
            <c:bubble3D val="0"/>
            <c:extLst>
              <c:ext xmlns:c16="http://schemas.microsoft.com/office/drawing/2014/chart" uri="{C3380CC4-5D6E-409C-BE32-E72D297353CC}">
                <c16:uniqueId val="{00000008-34D3-4A79-AB45-6714652F257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4D3-4A79-AB45-6714652F2570}"/>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4D3-4A79-AB45-6714652F2570}"/>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4D3-4A79-AB45-6714652F2570}"/>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4D3-4A79-AB45-6714652F2570}"/>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4D3-4A79-AB45-6714652F257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4D3-4A79-AB45-6714652F2570}"/>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4D3-4A79-AB45-6714652F2570}"/>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4D3-4A79-AB45-6714652F257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4D3-4A79-AB45-6714652F257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5.0999999999999996</c:v>
                </c:pt>
                <c:pt idx="16">
                  <c:v>4.4000000000000004</c:v>
                </c:pt>
                <c:pt idx="24">
                  <c:v>4.3</c:v>
                </c:pt>
                <c:pt idx="32">
                  <c:v>4.3</c:v>
                </c:pt>
              </c:numCache>
            </c:numRef>
          </c:xVal>
          <c:yVal>
            <c:numRef>
              <c:f>公会計指標分析・財政指標組合せ分析表!$BP$73:$DC$73</c:f>
              <c:numCache>
                <c:formatCode>#,##0.0;"▲ "#,##0.0</c:formatCode>
                <c:ptCount val="40"/>
                <c:pt idx="0">
                  <c:v>31.9</c:v>
                </c:pt>
                <c:pt idx="8">
                  <c:v>28.4</c:v>
                </c:pt>
                <c:pt idx="16">
                  <c:v>22.2</c:v>
                </c:pt>
                <c:pt idx="24">
                  <c:v>3.3</c:v>
                </c:pt>
              </c:numCache>
            </c:numRef>
          </c:yVal>
          <c:smooth val="0"/>
          <c:extLst>
            <c:ext xmlns:c16="http://schemas.microsoft.com/office/drawing/2014/chart" uri="{C3380CC4-5D6E-409C-BE32-E72D297353CC}">
              <c16:uniqueId val="{00000009-34D3-4A79-AB45-6714652F25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4D3-4A79-AB45-6714652F2570}"/>
              </c:ext>
            </c:extLst>
          </c:dPt>
          <c:dPt>
            <c:idx val="1"/>
            <c:bubble3D val="0"/>
            <c:extLst>
              <c:ext xmlns:c16="http://schemas.microsoft.com/office/drawing/2014/chart" uri="{C3380CC4-5D6E-409C-BE32-E72D297353CC}">
                <c16:uniqueId val="{0000000B-34D3-4A79-AB45-6714652F2570}"/>
              </c:ext>
            </c:extLst>
          </c:dPt>
          <c:dPt>
            <c:idx val="2"/>
            <c:bubble3D val="0"/>
            <c:extLst>
              <c:ext xmlns:c16="http://schemas.microsoft.com/office/drawing/2014/chart" uri="{C3380CC4-5D6E-409C-BE32-E72D297353CC}">
                <c16:uniqueId val="{0000000C-34D3-4A79-AB45-6714652F2570}"/>
              </c:ext>
            </c:extLst>
          </c:dPt>
          <c:dPt>
            <c:idx val="3"/>
            <c:bubble3D val="0"/>
            <c:extLst>
              <c:ext xmlns:c16="http://schemas.microsoft.com/office/drawing/2014/chart" uri="{C3380CC4-5D6E-409C-BE32-E72D297353CC}">
                <c16:uniqueId val="{0000000D-34D3-4A79-AB45-6714652F2570}"/>
              </c:ext>
            </c:extLst>
          </c:dPt>
          <c:dPt>
            <c:idx val="4"/>
            <c:bubble3D val="0"/>
            <c:extLst>
              <c:ext xmlns:c16="http://schemas.microsoft.com/office/drawing/2014/chart" uri="{C3380CC4-5D6E-409C-BE32-E72D297353CC}">
                <c16:uniqueId val="{0000000E-34D3-4A79-AB45-6714652F2570}"/>
              </c:ext>
            </c:extLst>
          </c:dPt>
          <c:dPt>
            <c:idx val="8"/>
            <c:bubble3D val="0"/>
            <c:extLst>
              <c:ext xmlns:c16="http://schemas.microsoft.com/office/drawing/2014/chart" uri="{C3380CC4-5D6E-409C-BE32-E72D297353CC}">
                <c16:uniqueId val="{0000000F-34D3-4A79-AB45-6714652F2570}"/>
              </c:ext>
            </c:extLst>
          </c:dPt>
          <c:dPt>
            <c:idx val="16"/>
            <c:bubble3D val="0"/>
            <c:extLst>
              <c:ext xmlns:c16="http://schemas.microsoft.com/office/drawing/2014/chart" uri="{C3380CC4-5D6E-409C-BE32-E72D297353CC}">
                <c16:uniqueId val="{00000010-34D3-4A79-AB45-6714652F2570}"/>
              </c:ext>
            </c:extLst>
          </c:dPt>
          <c:dPt>
            <c:idx val="24"/>
            <c:bubble3D val="0"/>
            <c:extLst>
              <c:ext xmlns:c16="http://schemas.microsoft.com/office/drawing/2014/chart" uri="{C3380CC4-5D6E-409C-BE32-E72D297353CC}">
                <c16:uniqueId val="{00000011-34D3-4A79-AB45-6714652F2570}"/>
              </c:ext>
            </c:extLst>
          </c:dPt>
          <c:dPt>
            <c:idx val="32"/>
            <c:bubble3D val="0"/>
            <c:extLst>
              <c:ext xmlns:c16="http://schemas.microsoft.com/office/drawing/2014/chart" uri="{C3380CC4-5D6E-409C-BE32-E72D297353CC}">
                <c16:uniqueId val="{00000012-34D3-4A79-AB45-6714652F257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4D3-4A79-AB45-6714652F2570}"/>
                </c:ext>
              </c:extLst>
            </c:dLbl>
            <c:dLbl>
              <c:idx val="1"/>
              <c:delete val="1"/>
              <c:extLst>
                <c:ext xmlns:c15="http://schemas.microsoft.com/office/drawing/2012/chart" uri="{CE6537A1-D6FC-4f65-9D91-7224C49458BB}"/>
                <c:ext xmlns:c16="http://schemas.microsoft.com/office/drawing/2014/chart" uri="{C3380CC4-5D6E-409C-BE32-E72D297353CC}">
                  <c16:uniqueId val="{0000000B-34D3-4A79-AB45-6714652F2570}"/>
                </c:ext>
              </c:extLst>
            </c:dLbl>
            <c:dLbl>
              <c:idx val="2"/>
              <c:delete val="1"/>
              <c:extLst>
                <c:ext xmlns:c15="http://schemas.microsoft.com/office/drawing/2012/chart" uri="{CE6537A1-D6FC-4f65-9D91-7224C49458BB}"/>
                <c:ext xmlns:c16="http://schemas.microsoft.com/office/drawing/2014/chart" uri="{C3380CC4-5D6E-409C-BE32-E72D297353CC}">
                  <c16:uniqueId val="{0000000C-34D3-4A79-AB45-6714652F2570}"/>
                </c:ext>
              </c:extLst>
            </c:dLbl>
            <c:dLbl>
              <c:idx val="3"/>
              <c:delete val="1"/>
              <c:extLst>
                <c:ext xmlns:c15="http://schemas.microsoft.com/office/drawing/2012/chart" uri="{CE6537A1-D6FC-4f65-9D91-7224C49458BB}"/>
                <c:ext xmlns:c16="http://schemas.microsoft.com/office/drawing/2014/chart" uri="{C3380CC4-5D6E-409C-BE32-E72D297353CC}">
                  <c16:uniqueId val="{0000000D-34D3-4A79-AB45-6714652F2570}"/>
                </c:ext>
              </c:extLst>
            </c:dLbl>
            <c:dLbl>
              <c:idx val="4"/>
              <c:delete val="1"/>
              <c:extLst>
                <c:ext xmlns:c15="http://schemas.microsoft.com/office/drawing/2012/chart" uri="{CE6537A1-D6FC-4f65-9D91-7224C49458BB}"/>
                <c:ext xmlns:c16="http://schemas.microsoft.com/office/drawing/2014/chart" uri="{C3380CC4-5D6E-409C-BE32-E72D297353CC}">
                  <c16:uniqueId val="{0000000E-34D3-4A79-AB45-6714652F257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4D3-4A79-AB45-6714652F257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4D3-4A79-AB45-6714652F257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4D3-4A79-AB45-6714652F257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4D3-4A79-AB45-6714652F257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8</c:v>
                </c:pt>
                <c:pt idx="24">
                  <c:v>8</c:v>
                </c:pt>
                <c:pt idx="32">
                  <c:v>8.3000000000000007</c:v>
                </c:pt>
              </c:numCache>
            </c:numRef>
          </c:xVal>
          <c:yVal>
            <c:numRef>
              <c:f>公会計指標分析・財政指標組合せ分析表!$BP$77:$DC$77</c:f>
              <c:numCache>
                <c:formatCode>#,##0.0;"▲ "#,##0.0</c:formatCode>
                <c:ptCount val="40"/>
                <c:pt idx="0">
                  <c:v>25.5</c:v>
                </c:pt>
                <c:pt idx="8">
                  <c:v>25.1</c:v>
                </c:pt>
                <c:pt idx="16">
                  <c:v>19</c:v>
                </c:pt>
                <c:pt idx="24">
                  <c:v>4</c:v>
                </c:pt>
                <c:pt idx="32">
                  <c:v>0.4</c:v>
                </c:pt>
              </c:numCache>
            </c:numRef>
          </c:yVal>
          <c:smooth val="0"/>
          <c:extLst>
            <c:ext xmlns:c16="http://schemas.microsoft.com/office/drawing/2014/chart" uri="{C3380CC4-5D6E-409C-BE32-E72D297353CC}">
              <c16:uniqueId val="{00000013-34D3-4A79-AB45-6714652F2570}"/>
            </c:ext>
          </c:extLst>
        </c:ser>
        <c:dLbls>
          <c:showLegendKey val="0"/>
          <c:showVal val="1"/>
          <c:showCatName val="0"/>
          <c:showSerName val="0"/>
          <c:showPercent val="0"/>
          <c:showBubbleSize val="0"/>
        </c:dLbls>
        <c:axId val="3"/>
        <c:axId val="2"/>
      </c:scatterChart>
      <c:valAx>
        <c:axId val="3"/>
        <c:scaling>
          <c:orientation val="maxMin"/>
          <c:max val="9"/>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実質公債費比率は、前年度と同ポイントとなった。単年度比率では、分母の構成要素である標準財政規模が増加したものの、</a:t>
          </a:r>
          <a:r>
            <a:rPr kumimoji="1" lang="ja-JP" altLang="en-US" sz="1400">
              <a:latin typeface="ＭＳ Ｐゴシック"/>
              <a:ea typeface="ＭＳ Ｐゴシック"/>
            </a:rPr>
            <a:t>分子の構成要素である元利償還金の額も増加したことに</a:t>
          </a:r>
          <a:r>
            <a:rPr kumimoji="1" lang="ja-JP" altLang="ja-JP" sz="1400">
              <a:solidFill>
                <a:schemeClr val="dk1"/>
              </a:solidFill>
              <a:effectLst/>
              <a:latin typeface="ＭＳ ゴシック"/>
              <a:ea typeface="ＭＳ ゴシック"/>
              <a:cs typeface="+mn-cs"/>
            </a:rPr>
            <a:t>より０．３ポイント</a:t>
          </a:r>
          <a:r>
            <a:rPr kumimoji="1" lang="ja-JP" altLang="en-US" sz="1400">
              <a:solidFill>
                <a:schemeClr val="dk1"/>
              </a:solidFill>
              <a:effectLst/>
              <a:latin typeface="ＭＳ ゴシック"/>
              <a:ea typeface="ＭＳ ゴシック"/>
              <a:cs typeface="+mn-cs"/>
            </a:rPr>
            <a:t>増加</a:t>
          </a:r>
          <a:r>
            <a:rPr kumimoji="1" lang="ja-JP" altLang="ja-JP" sz="1400">
              <a:solidFill>
                <a:schemeClr val="dk1"/>
              </a:solidFill>
              <a:effectLst/>
              <a:latin typeface="ＭＳ ゴシック"/>
              <a:ea typeface="ＭＳ ゴシック"/>
              <a:cs typeface="+mn-cs"/>
            </a:rPr>
            <a:t>となった。今後、合併特例事業をはじめとした大型事業に係る地方債の元金償還が始まることで、３５億円以上の多額の元利償還が続くと見込まれるため、起債管理について一層の適正化に努める。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将来負担比率は前年度から減少し、該当なしとなった。これは、分母の構成要素である標準財政規模が増加し</a:t>
          </a:r>
          <a:r>
            <a:rPr kumimoji="1" lang="ja-JP" altLang="en-US" sz="1400">
              <a:solidFill>
                <a:schemeClr val="dk1"/>
              </a:solidFill>
              <a:effectLst/>
              <a:latin typeface="ＭＳ ゴシック"/>
              <a:ea typeface="ＭＳ ゴシック"/>
              <a:cs typeface="+mn-cs"/>
            </a:rPr>
            <a:t>、分子の増要素である将来負担額が地方債現在高の減少等の影響により減少したことが要因である</a:t>
          </a:r>
          <a:r>
            <a:rPr kumimoji="1" lang="ja-JP" altLang="ja-JP" sz="1400">
              <a:solidFill>
                <a:schemeClr val="dk1"/>
              </a:solidFill>
              <a:effectLst/>
              <a:latin typeface="ＭＳ ゴシック"/>
              <a:ea typeface="ＭＳ ゴシック"/>
              <a:cs typeface="+mn-cs"/>
            </a:rPr>
            <a:t>。今後、大型事業の実施に伴う地方債の借入が発生した場合や増加する公債費へ対応するための減債基金の取崩しなど、財政調整金も含めて基金が減少する場合には、悪化することも考えられる。引き続き、借入額の抑制や計画的な償還及び事業の見直しによる歳出削減に取り組むとともに、適正な基金の積立に努め、将来負担の軽減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群馬県渋川市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前年度と比較し、約</a:t>
          </a:r>
          <a:r>
            <a:rPr kumimoji="1" lang="ja-JP" altLang="en-US" sz="1300">
              <a:solidFill>
                <a:schemeClr val="dk1"/>
              </a:solidFill>
              <a:effectLst/>
              <a:latin typeface="ＭＳ ゴシック"/>
              <a:ea typeface="ＭＳ ゴシック"/>
              <a:cs typeface="+mn-cs"/>
            </a:rPr>
            <a:t>１</a:t>
          </a:r>
          <a:r>
            <a:rPr kumimoji="1" lang="ja-JP" altLang="ja-JP" sz="1300">
              <a:solidFill>
                <a:schemeClr val="dk1"/>
              </a:solidFill>
              <a:effectLst/>
              <a:latin typeface="ＭＳ ゴシック"/>
              <a:ea typeface="ＭＳ ゴシック"/>
              <a:cs typeface="+mn-cs"/>
            </a:rPr>
            <a:t>億３千万円増加した。</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財政調整基金に約１０億円、ふるさと創生基金に約４億円、地域振興基金に約２億５千万円、減債基金に約２億１千万円、庁舎建設基金に約１億円を積み立てた一方、財政調整基金から約１５億７千万円、ふるさと創生基金から約２億９千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大型事業に係る合併特例事業債の影響に伴う公債費の増加</a:t>
          </a:r>
          <a:r>
            <a:rPr kumimoji="1" lang="ja-JP" altLang="en-US" sz="1300">
              <a:solidFill>
                <a:schemeClr val="dk1"/>
              </a:solidFill>
              <a:effectLst/>
              <a:latin typeface="ＭＳ ゴシック"/>
              <a:ea typeface="ＭＳ ゴシック"/>
              <a:cs typeface="+mn-cs"/>
            </a:rPr>
            <a:t>等</a:t>
          </a:r>
          <a:r>
            <a:rPr kumimoji="1" lang="ja-JP" altLang="ja-JP" sz="1300">
              <a:solidFill>
                <a:schemeClr val="dk1"/>
              </a:solidFill>
              <a:effectLst/>
              <a:latin typeface="ＭＳ ゴシック"/>
              <a:ea typeface="ＭＳ ゴシック"/>
              <a:cs typeface="+mn-cs"/>
            </a:rPr>
            <a:t>により基金全体は減少していく見込みであるが、歳出削減等の徹底や自主財源の確保等に取り組むとともに、計画的な積立て及び取崩しを行い、予期しない歳入の減少や歳出の増加に対応するための備えとして一定程度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地域振興基金：市民の連帯の強化又は地域振興を図るもの</a:t>
          </a:r>
        </a:p>
        <a:p>
          <a:r>
            <a:rPr kumimoji="1" lang="ja-JP" altLang="en-US" sz="1300">
              <a:solidFill>
                <a:schemeClr val="dk1"/>
              </a:solidFill>
              <a:effectLst/>
              <a:latin typeface="ＭＳ ゴシック"/>
              <a:ea typeface="ＭＳ ゴシック"/>
              <a:cs typeface="+mn-cs"/>
            </a:rPr>
            <a:t>庁舎建設基金：庁舎の建設その他整備に要する費用の財源とするもの</a:t>
          </a:r>
        </a:p>
        <a:p>
          <a:r>
            <a:rPr kumimoji="1" lang="ja-JP" altLang="en-US" sz="1300">
              <a:solidFill>
                <a:schemeClr val="dk1"/>
              </a:solidFill>
              <a:effectLst/>
              <a:latin typeface="ＭＳ ゴシック"/>
              <a:ea typeface="ＭＳ ゴシック"/>
              <a:cs typeface="+mn-cs"/>
            </a:rPr>
            <a:t>小野上地区農業用水等渇水対策施設維持管理基金：上越新幹線中山トンネル建設工事に伴う農業用水等渇水対策施設の円滑かつ適正な維持管理に要する経費の財源に充てるもの</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ふるさと創生基金：市民参加のもと、活力にあふれ、自然と歴史の里にふさわしい、個性ある地域づくりを行う事業の財源とする</a:t>
          </a:r>
          <a:r>
            <a:rPr kumimoji="1" lang="ja-JP" altLang="en-US" sz="1300">
              <a:solidFill>
                <a:schemeClr val="dk1"/>
              </a:solidFill>
              <a:effectLst/>
              <a:latin typeface="ＭＳ ゴシック"/>
              <a:ea typeface="ＭＳ ゴシック"/>
              <a:cs typeface="+mn-cs"/>
            </a:rPr>
            <a:t>もの</a:t>
          </a:r>
        </a:p>
        <a:p>
          <a:r>
            <a:rPr kumimoji="1" lang="ja-JP" altLang="en-US" sz="1300">
              <a:solidFill>
                <a:schemeClr val="dk1"/>
              </a:solidFill>
              <a:effectLst/>
              <a:latin typeface="ＭＳ ゴシック"/>
              <a:ea typeface="ＭＳ ゴシック"/>
              <a:cs typeface="+mn-cs"/>
            </a:rPr>
            <a:t>福祉事業基金：福祉事業の充実を図るもの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地域振興基金：前年度と比較し、約２億５千万円増加したが、計画的な積立てを行ったためである。</a:t>
          </a:r>
        </a:p>
        <a:p>
          <a:r>
            <a:rPr kumimoji="1" lang="ja-JP" altLang="en-US" sz="1300">
              <a:solidFill>
                <a:schemeClr val="dk1"/>
              </a:solidFill>
              <a:effectLst/>
              <a:latin typeface="ＭＳ ゴシック"/>
              <a:ea typeface="ＭＳ ゴシック"/>
              <a:cs typeface="+mn-cs"/>
            </a:rPr>
            <a:t>庁舎建設基金：前年度と比較し、約１億円増加したが、計画的な積立てを行ったためである。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平成２３年度から隔年で５億円ずつ積み立てているが、年度間の平準化を図ることとし、令和元年度からは単年度当たり２億５千万円を積み立てている。令和６年度は３億６千５百万円、令和７年度は３億７千４百万円を積み立てる見込みである。</a:t>
          </a:r>
        </a:p>
        <a:p>
          <a:r>
            <a:rPr kumimoji="1" lang="ja-JP" altLang="en-US" sz="1300">
              <a:solidFill>
                <a:schemeClr val="dk1"/>
              </a:solidFill>
              <a:effectLst/>
              <a:latin typeface="ＭＳ ゴシック"/>
              <a:ea typeface="ＭＳ ゴシック"/>
              <a:cs typeface="+mn-cs"/>
            </a:rPr>
            <a:t>庁舎建設基金：新庁舎建設に向け、毎年度計画的に積立を行う。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前年度と比較し、約５億７千万円減少した。これは、取崩額が決算剰余金等による積立額を上回ったためである。事業費の精査と適正な予算執行に努めてきた結果、令和５年度末で５８億５千万円を確保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中長期的な視野に立って、積立額や取崩額の目安を設定し、経済の不況等による大幅な税収減や災害の発生等による支出の増加等</a:t>
          </a:r>
          <a:r>
            <a:rPr kumimoji="1" lang="ja-JP" altLang="en-US" sz="1300">
              <a:solidFill>
                <a:schemeClr val="dk1"/>
              </a:solidFill>
              <a:effectLst/>
              <a:latin typeface="ＭＳ ゴシック"/>
              <a:ea typeface="ＭＳ ゴシック"/>
              <a:cs typeface="+mn-cs"/>
            </a:rPr>
            <a:t>の</a:t>
          </a:r>
          <a:r>
            <a:rPr kumimoji="1" lang="ja-JP" altLang="ja-JP" sz="1300">
              <a:solidFill>
                <a:schemeClr val="dk1"/>
              </a:solidFill>
              <a:effectLst/>
              <a:latin typeface="ＭＳ ゴシック"/>
              <a:ea typeface="ＭＳ ゴシック"/>
              <a:cs typeface="+mn-cs"/>
            </a:rPr>
            <a:t>予期しない歳入の減収や歳出の増加に対応するための備えとして</a:t>
          </a:r>
          <a:r>
            <a:rPr kumimoji="1" lang="ja-JP" altLang="en-US" sz="1300">
              <a:solidFill>
                <a:schemeClr val="dk1"/>
              </a:solidFill>
              <a:effectLst/>
              <a:latin typeface="ＭＳ ゴシック"/>
              <a:ea typeface="ＭＳ ゴシック"/>
              <a:cs typeface="+mn-cs"/>
            </a:rPr>
            <a:t>標準財政規模</a:t>
          </a:r>
          <a:r>
            <a:rPr kumimoji="1" lang="ja-JP" altLang="ja-JP" sz="1300">
              <a:solidFill>
                <a:schemeClr val="dk1"/>
              </a:solidFill>
              <a:effectLst/>
              <a:latin typeface="ＭＳ ゴシック"/>
              <a:ea typeface="ＭＳ ゴシック"/>
              <a:cs typeface="+mn-cs"/>
            </a:rPr>
            <a:t>の</a:t>
          </a:r>
          <a:r>
            <a:rPr kumimoji="1" lang="ja-JP" altLang="en-US" sz="1300">
              <a:solidFill>
                <a:schemeClr val="dk1"/>
              </a:solidFill>
              <a:effectLst/>
              <a:latin typeface="ＭＳ ゴシック"/>
              <a:ea typeface="ＭＳ ゴシック"/>
              <a:cs typeface="+mn-cs"/>
            </a:rPr>
            <a:t>２</a:t>
          </a:r>
          <a:r>
            <a:rPr kumimoji="1" lang="ja-JP" altLang="ja-JP" sz="1300">
              <a:solidFill>
                <a:schemeClr val="dk1"/>
              </a:solidFill>
              <a:effectLst/>
              <a:latin typeface="ＭＳ ゴシック"/>
              <a:ea typeface="ＭＳ ゴシック"/>
              <a:cs typeface="+mn-cs"/>
            </a:rPr>
            <a:t>割</a:t>
          </a:r>
          <a:r>
            <a:rPr kumimoji="1" lang="ja-JP" altLang="en-US" sz="1300">
              <a:solidFill>
                <a:schemeClr val="dk1"/>
              </a:solidFill>
              <a:effectLst/>
              <a:latin typeface="ＭＳ ゴシック"/>
              <a:ea typeface="ＭＳ ゴシック"/>
              <a:cs typeface="+mn-cs"/>
            </a:rPr>
            <a:t>にあたる４０億円</a:t>
          </a:r>
          <a:r>
            <a:rPr kumimoji="1" lang="ja-JP" altLang="ja-JP" sz="1300">
              <a:solidFill>
                <a:schemeClr val="dk1"/>
              </a:solidFill>
              <a:effectLst/>
              <a:latin typeface="ＭＳ ゴシック"/>
              <a:ea typeface="ＭＳ ゴシック"/>
              <a:cs typeface="+mn-cs"/>
            </a:rPr>
            <a:t>程度</a:t>
          </a:r>
          <a:r>
            <a:rPr kumimoji="1" lang="ja-JP" altLang="en-US" sz="1300">
              <a:solidFill>
                <a:schemeClr val="dk1"/>
              </a:solidFill>
              <a:effectLst/>
              <a:latin typeface="ＭＳ ゴシック"/>
              <a:ea typeface="ＭＳ ゴシック"/>
              <a:cs typeface="+mn-cs"/>
            </a:rPr>
            <a:t>、年度間調整分として合併以後の平均取崩額である１０億円程度、合わせて５０億円程度の残高を</a:t>
          </a:r>
          <a:r>
            <a:rPr kumimoji="1" lang="ja-JP" altLang="ja-JP" sz="1300">
              <a:solidFill>
                <a:schemeClr val="dk1"/>
              </a:solidFill>
              <a:effectLst/>
              <a:latin typeface="ＭＳ ゴシック"/>
              <a:ea typeface="ＭＳ ゴシック"/>
              <a:cs typeface="+mn-cs"/>
            </a:rPr>
            <a:t>確保するように努める。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前年度と比較し、約２億１千万円増加した。</a:t>
          </a:r>
          <a:r>
            <a:rPr kumimoji="1" lang="ja-JP" altLang="en-US" sz="1300">
              <a:solidFill>
                <a:schemeClr val="dk1"/>
              </a:solidFill>
              <a:effectLst/>
              <a:latin typeface="ＭＳ ゴシック"/>
              <a:ea typeface="ＭＳ ゴシック"/>
              <a:cs typeface="+mn-cs"/>
            </a:rPr>
            <a:t>今後の公債費の増加</a:t>
          </a:r>
          <a:r>
            <a:rPr kumimoji="1" lang="ja-JP" altLang="ja-JP" sz="1300">
              <a:solidFill>
                <a:schemeClr val="dk1"/>
              </a:solidFill>
              <a:effectLst/>
              <a:latin typeface="ＭＳ ゴシック"/>
              <a:ea typeface="ＭＳ ゴシック"/>
              <a:cs typeface="+mn-cs"/>
            </a:rPr>
            <a:t>に備えた積立てを行い、令和５年度末残高は、約１６億３千万円となっている。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大型事業に係る合併特例事業債の影響で、令和１１年度頃まで高額な地方債の償還が続く見込みであるため、計画的に積立てを行い、毎年度３５億円を超過する公債費に減債基金を充当し、年度によって公債費に多額の一般財源を充当することがないよう対応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28BC14E-CC4A-41B9-BAFD-76BE914FF0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EA09E3BB-1F63-43E0-B819-B5405CF00F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AFD0A97-4BAF-4E86-B649-FF2A98F6E516}"/>
            </a:ext>
          </a:extLst>
        </xdr:cNvPr>
        <xdr:cNvSpPr/>
      </xdr:nvSpPr>
      <xdr:spPr>
        <a:xfrm>
          <a:off x="172497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7F4F68DE-B889-4DBE-91C9-D0AC4FE52B73}"/>
            </a:ext>
          </a:extLst>
        </xdr:cNvPr>
        <xdr:cNvSpPr/>
      </xdr:nvSpPr>
      <xdr:spPr>
        <a:xfrm>
          <a:off x="172497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a:extLst>
            <a:ext uri="{FF2B5EF4-FFF2-40B4-BE49-F238E27FC236}">
              <a16:creationId xmlns:a16="http://schemas.microsoft.com/office/drawing/2014/main" id="{72D19D8F-A1A3-4B62-93EF-5176D65C72CB}"/>
            </a:ext>
          </a:extLst>
        </xdr:cNvPr>
        <xdr:cNvSpPr/>
      </xdr:nvSpPr>
      <xdr:spPr>
        <a:xfrm>
          <a:off x="352425" y="67310"/>
          <a:ext cx="114077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a:extLst>
            <a:ext uri="{FF2B5EF4-FFF2-40B4-BE49-F238E27FC236}">
              <a16:creationId xmlns:a16="http://schemas.microsoft.com/office/drawing/2014/main" id="{F809C596-6779-40EC-BAC8-D2FCD86B786F}"/>
            </a:ext>
          </a:extLst>
        </xdr:cNvPr>
        <xdr:cNvSpPr/>
      </xdr:nvSpPr>
      <xdr:spPr>
        <a:xfrm>
          <a:off x="15351125" y="189230"/>
          <a:ext cx="355282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a:extLst>
            <a:ext uri="{FF2B5EF4-FFF2-40B4-BE49-F238E27FC236}">
              <a16:creationId xmlns:a16="http://schemas.microsoft.com/office/drawing/2014/main" id="{C9A4E093-8379-4CC1-9968-E71DD54F209E}"/>
            </a:ext>
          </a:extLst>
        </xdr:cNvPr>
        <xdr:cNvSpPr/>
      </xdr:nvSpPr>
      <xdr:spPr>
        <a:xfrm>
          <a:off x="15360650" y="218440"/>
          <a:ext cx="35242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a:extLst>
            <a:ext uri="{FF2B5EF4-FFF2-40B4-BE49-F238E27FC236}">
              <a16:creationId xmlns:a16="http://schemas.microsoft.com/office/drawing/2014/main" id="{68BD0797-21B8-40A8-944F-ECFD8377C25A}"/>
            </a:ext>
          </a:extLst>
        </xdr:cNvPr>
        <xdr:cNvSpPr/>
      </xdr:nvSpPr>
      <xdr:spPr>
        <a:xfrm>
          <a:off x="15389225" y="237490"/>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a:extLst>
            <a:ext uri="{FF2B5EF4-FFF2-40B4-BE49-F238E27FC236}">
              <a16:creationId xmlns:a16="http://schemas.microsoft.com/office/drawing/2014/main" id="{7B969B77-A8A0-4919-B0FA-0F3B34F05F9E}"/>
            </a:ext>
          </a:extLst>
        </xdr:cNvPr>
        <xdr:cNvSpPr/>
      </xdr:nvSpPr>
      <xdr:spPr>
        <a:xfrm>
          <a:off x="12827000" y="189230"/>
          <a:ext cx="239077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a:extLst>
            <a:ext uri="{FF2B5EF4-FFF2-40B4-BE49-F238E27FC236}">
              <a16:creationId xmlns:a16="http://schemas.microsoft.com/office/drawing/2014/main" id="{42AA25B8-A7F5-4ED2-B3BE-34917E3DCF2D}"/>
            </a:ext>
          </a:extLst>
        </xdr:cNvPr>
        <xdr:cNvSpPr/>
      </xdr:nvSpPr>
      <xdr:spPr>
        <a:xfrm>
          <a:off x="12855575" y="218440"/>
          <a:ext cx="23431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a:extLst>
            <a:ext uri="{FF2B5EF4-FFF2-40B4-BE49-F238E27FC236}">
              <a16:creationId xmlns:a16="http://schemas.microsoft.com/office/drawing/2014/main" id="{2915A0E9-3BD9-4FAE-A0B9-0FD4D5BDC317}"/>
            </a:ext>
          </a:extLst>
        </xdr:cNvPr>
        <xdr:cNvSpPr/>
      </xdr:nvSpPr>
      <xdr:spPr>
        <a:xfrm>
          <a:off x="12874625" y="237490"/>
          <a:ext cx="231457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87D0325F-519A-4AD4-A7A2-CDE4D1749577}"/>
            </a:ext>
          </a:extLst>
        </xdr:cNvPr>
        <xdr:cNvSpPr/>
      </xdr:nvSpPr>
      <xdr:spPr>
        <a:xfrm>
          <a:off x="447675" y="892810"/>
          <a:ext cx="9083675"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12654C54-B496-4C31-A451-47EE94868E85}"/>
            </a:ext>
          </a:extLst>
        </xdr:cNvPr>
        <xdr:cNvSpPr/>
      </xdr:nvSpPr>
      <xdr:spPr>
        <a:xfrm>
          <a:off x="568325" y="921385"/>
          <a:ext cx="1247775"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35985F2F-F2DB-41EC-A50C-79C75F0E0A03}"/>
            </a:ext>
          </a:extLst>
        </xdr:cNvPr>
        <xdr:cNvSpPr/>
      </xdr:nvSpPr>
      <xdr:spPr>
        <a:xfrm>
          <a:off x="1768475" y="921385"/>
          <a:ext cx="120015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1408828-3796-41EA-B848-BB1EA422D621}"/>
            </a:ext>
          </a:extLst>
        </xdr:cNvPr>
        <xdr:cNvSpPr/>
      </xdr:nvSpPr>
      <xdr:spPr>
        <a:xfrm>
          <a:off x="2968625" y="921385"/>
          <a:ext cx="137160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7CCB7CE-64A7-4B5A-AFEB-4558B6A588CB}"/>
            </a:ext>
          </a:extLst>
        </xdr:cNvPr>
        <xdr:cNvSpPr/>
      </xdr:nvSpPr>
      <xdr:spPr>
        <a:xfrm>
          <a:off x="4340225" y="940435"/>
          <a:ext cx="18288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F8CB5E7-0895-4BC1-9361-3287CB8E1CFC}"/>
            </a:ext>
          </a:extLst>
        </xdr:cNvPr>
        <xdr:cNvSpPr/>
      </xdr:nvSpPr>
      <xdr:spPr>
        <a:xfrm>
          <a:off x="6169025" y="940435"/>
          <a:ext cx="11334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655797C-91A5-42FE-A77D-EDDB0A1ACB44}"/>
            </a:ext>
          </a:extLst>
        </xdr:cNvPr>
        <xdr:cNvSpPr/>
      </xdr:nvSpPr>
      <xdr:spPr>
        <a:xfrm>
          <a:off x="7369175" y="949960"/>
          <a:ext cx="5715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7D0DA69-4CA5-499E-AB01-24C1291C16BA}"/>
            </a:ext>
          </a:extLst>
        </xdr:cNvPr>
        <xdr:cNvSpPr/>
      </xdr:nvSpPr>
      <xdr:spPr>
        <a:xfrm>
          <a:off x="4340225" y="16827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633F999-D0AE-47BC-9631-A1A8E720D82A}"/>
            </a:ext>
          </a:extLst>
        </xdr:cNvPr>
        <xdr:cNvSpPr/>
      </xdr:nvSpPr>
      <xdr:spPr>
        <a:xfrm>
          <a:off x="6226175" y="1682750"/>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583C1B7D-BD4C-4D09-B935-781C93172004}"/>
            </a:ext>
          </a:extLst>
        </xdr:cNvPr>
        <xdr:cNvSpPr/>
      </xdr:nvSpPr>
      <xdr:spPr>
        <a:xfrm>
          <a:off x="9988550" y="892810"/>
          <a:ext cx="1371600" cy="12185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1F82F8D3-5770-49E2-9D90-4DB0BB6847D9}"/>
            </a:ext>
          </a:extLst>
        </xdr:cNvPr>
        <xdr:cNvSpPr/>
      </xdr:nvSpPr>
      <xdr:spPr>
        <a:xfrm>
          <a:off x="10217150" y="949960"/>
          <a:ext cx="120015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A48F65E9-9F45-4110-BFC4-727B8DE14EAE}"/>
            </a:ext>
          </a:extLst>
        </xdr:cNvPr>
        <xdr:cNvSpPr/>
      </xdr:nvSpPr>
      <xdr:spPr>
        <a:xfrm>
          <a:off x="10217150" y="1216660"/>
          <a:ext cx="1200150" cy="494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2C02B34A-824D-4C4E-BF98-1BB2D6822524}"/>
            </a:ext>
          </a:extLst>
        </xdr:cNvPr>
        <xdr:cNvSpPr/>
      </xdr:nvSpPr>
      <xdr:spPr>
        <a:xfrm>
          <a:off x="10217150" y="1540510"/>
          <a:ext cx="132397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a:extLst>
            <a:ext uri="{FF2B5EF4-FFF2-40B4-BE49-F238E27FC236}">
              <a16:creationId xmlns:a16="http://schemas.microsoft.com/office/drawing/2014/main" id="{FBCB9FA2-59B4-4553-8610-BC5207FCE282}"/>
            </a:ext>
          </a:extLst>
        </xdr:cNvPr>
        <xdr:cNvCxnSpPr/>
      </xdr:nvCxnSpPr>
      <xdr:spPr>
        <a:xfrm flipH="1">
          <a:off x="10055225" y="104521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a:extLst>
            <a:ext uri="{FF2B5EF4-FFF2-40B4-BE49-F238E27FC236}">
              <a16:creationId xmlns:a16="http://schemas.microsoft.com/office/drawing/2014/main" id="{3EF15022-626D-4B56-89A9-C01C7D84F79F}"/>
            </a:ext>
          </a:extLst>
        </xdr:cNvPr>
        <xdr:cNvSpPr/>
      </xdr:nvSpPr>
      <xdr:spPr>
        <a:xfrm>
          <a:off x="10106025" y="1007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F0F1041F-2E06-43D6-8E7F-312E13D179C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846430B8-DE29-4708-8726-E858BB8DF601}"/>
            </a:ext>
          </a:extLst>
        </xdr:cNvPr>
        <xdr:cNvCxnSpPr/>
      </xdr:nvCxnSpPr>
      <xdr:spPr>
        <a:xfrm>
          <a:off x="10153650" y="15405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a:extLst>
            <a:ext uri="{FF2B5EF4-FFF2-40B4-BE49-F238E27FC236}">
              <a16:creationId xmlns:a16="http://schemas.microsoft.com/office/drawing/2014/main" id="{941B7B25-014E-4255-9047-BBD564F02253}"/>
            </a:ext>
          </a:extLst>
        </xdr:cNvPr>
        <xdr:cNvCxnSpPr/>
      </xdr:nvCxnSpPr>
      <xdr:spPr>
        <a:xfrm>
          <a:off x="10074275" y="154051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65375F3F-2DA1-4C9C-B948-E6A6223EB356}"/>
            </a:ext>
          </a:extLst>
        </xdr:cNvPr>
        <xdr:cNvCxnSpPr/>
      </xdr:nvCxnSpPr>
      <xdr:spPr>
        <a:xfrm flipV="1">
          <a:off x="10153650" y="17716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4B62EFF-A7BA-4AD3-8A82-655791A56A5B}"/>
            </a:ext>
          </a:extLst>
        </xdr:cNvPr>
        <xdr:cNvCxnSpPr/>
      </xdr:nvCxnSpPr>
      <xdr:spPr>
        <a:xfrm>
          <a:off x="10074275" y="1901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a:extLst>
            <a:ext uri="{FF2B5EF4-FFF2-40B4-BE49-F238E27FC236}">
              <a16:creationId xmlns:a16="http://schemas.microsoft.com/office/drawing/2014/main" id="{FCA8CEC1-6D36-4651-804F-9383D665FFEA}"/>
            </a:ext>
          </a:extLst>
        </xdr:cNvPr>
        <xdr:cNvSpPr txBox="1"/>
      </xdr:nvSpPr>
      <xdr:spPr>
        <a:xfrm>
          <a:off x="419100" y="26828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a:extLst>
            <a:ext uri="{FF2B5EF4-FFF2-40B4-BE49-F238E27FC236}">
              <a16:creationId xmlns:a16="http://schemas.microsoft.com/office/drawing/2014/main" id="{82E22529-0283-4B60-BC85-6F781756165A}"/>
            </a:ext>
          </a:extLst>
        </xdr:cNvPr>
        <xdr:cNvSpPr txBox="1"/>
      </xdr:nvSpPr>
      <xdr:spPr>
        <a:xfrm>
          <a:off x="419100" y="29114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a:extLst>
            <a:ext uri="{FF2B5EF4-FFF2-40B4-BE49-F238E27FC236}">
              <a16:creationId xmlns:a16="http://schemas.microsoft.com/office/drawing/2014/main" id="{7C0FF0E3-D7F1-40E6-8590-7C8F91924E80}"/>
            </a:ext>
          </a:extLst>
        </xdr:cNvPr>
        <xdr:cNvSpPr txBox="1"/>
      </xdr:nvSpPr>
      <xdr:spPr>
        <a:xfrm>
          <a:off x="419100" y="31400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6" name="テキスト ボックス 35">
          <a:extLst>
            <a:ext uri="{FF2B5EF4-FFF2-40B4-BE49-F238E27FC236}">
              <a16:creationId xmlns:a16="http://schemas.microsoft.com/office/drawing/2014/main" id="{33B780CB-59BC-4B6F-8C73-B49A4EC628D7}"/>
            </a:ext>
          </a:extLst>
        </xdr:cNvPr>
        <xdr:cNvSpPr txBox="1"/>
      </xdr:nvSpPr>
      <xdr:spPr>
        <a:xfrm>
          <a:off x="419100" y="336867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810"/>
    <xdr:sp macro="" textlink="">
      <xdr:nvSpPr>
        <xdr:cNvPr id="37" name="テキスト ボックス 36">
          <a:extLst>
            <a:ext uri="{FF2B5EF4-FFF2-40B4-BE49-F238E27FC236}">
              <a16:creationId xmlns:a16="http://schemas.microsoft.com/office/drawing/2014/main" id="{58ABD790-5A37-4C7C-9C5B-B79B670E5828}"/>
            </a:ext>
          </a:extLst>
        </xdr:cNvPr>
        <xdr:cNvSpPr txBox="1"/>
      </xdr:nvSpPr>
      <xdr:spPr>
        <a:xfrm>
          <a:off x="419100" y="359791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a:extLst>
            <a:ext uri="{FF2B5EF4-FFF2-40B4-BE49-F238E27FC236}">
              <a16:creationId xmlns:a16="http://schemas.microsoft.com/office/drawing/2014/main" id="{4FB37C35-6D0C-46F7-936C-DEDC932DCFDB}"/>
            </a:ext>
          </a:extLst>
        </xdr:cNvPr>
        <xdr:cNvSpPr/>
      </xdr:nvSpPr>
      <xdr:spPr>
        <a:xfrm>
          <a:off x="1158875" y="4092575"/>
          <a:ext cx="381952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a:extLst>
            <a:ext uri="{FF2B5EF4-FFF2-40B4-BE49-F238E27FC236}">
              <a16:creationId xmlns:a16="http://schemas.microsoft.com/office/drawing/2014/main" id="{2089F866-5052-402C-870B-1B0B10F97323}"/>
            </a:ext>
          </a:extLst>
        </xdr:cNvPr>
        <xdr:cNvSpPr/>
      </xdr:nvSpPr>
      <xdr:spPr>
        <a:xfrm>
          <a:off x="1811655" y="4465955"/>
          <a:ext cx="1558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a:extLst>
            <a:ext uri="{FF2B5EF4-FFF2-40B4-BE49-F238E27FC236}">
              <a16:creationId xmlns:a16="http://schemas.microsoft.com/office/drawing/2014/main" id="{142C8DAF-19C1-47C3-9399-7C38668C8405}"/>
            </a:ext>
          </a:extLst>
        </xdr:cNvPr>
        <xdr:cNvSpPr/>
      </xdr:nvSpPr>
      <xdr:spPr>
        <a:xfrm>
          <a:off x="3468370" y="4449445"/>
          <a:ext cx="75946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8B886C4-F944-4A51-BCF2-C3ABADEDD25D}"/>
            </a:ext>
          </a:extLst>
        </xdr:cNvPr>
        <xdr:cNvSpPr/>
      </xdr:nvSpPr>
      <xdr:spPr>
        <a:xfrm>
          <a:off x="49307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CDD65FFC-FC65-4BCC-9A1F-EB8D5D25C1D9}"/>
            </a:ext>
          </a:extLst>
        </xdr:cNvPr>
        <xdr:cNvSpPr/>
      </xdr:nvSpPr>
      <xdr:spPr>
        <a:xfrm>
          <a:off x="49307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63DF21A0-359F-4B34-98AB-9C31F9587E64}"/>
            </a:ext>
          </a:extLst>
        </xdr:cNvPr>
        <xdr:cNvSpPr/>
      </xdr:nvSpPr>
      <xdr:spPr>
        <a:xfrm>
          <a:off x="63023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31DAFD4-2959-445E-AB9F-D0287ACCA26A}"/>
            </a:ext>
          </a:extLst>
        </xdr:cNvPr>
        <xdr:cNvSpPr/>
      </xdr:nvSpPr>
      <xdr:spPr>
        <a:xfrm>
          <a:off x="63023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726916C-1316-4627-94C8-385EBF68E695}"/>
            </a:ext>
          </a:extLst>
        </xdr:cNvPr>
        <xdr:cNvSpPr/>
      </xdr:nvSpPr>
      <xdr:spPr>
        <a:xfrm>
          <a:off x="77978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C8ACBD5-9A8C-4D72-B44F-99811AAFF46A}"/>
            </a:ext>
          </a:extLst>
        </xdr:cNvPr>
        <xdr:cNvSpPr/>
      </xdr:nvSpPr>
      <xdr:spPr>
        <a:xfrm>
          <a:off x="77978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7D33CFA-8E39-4BE6-ABC0-3FB385371D26}"/>
            </a:ext>
          </a:extLst>
        </xdr:cNvPr>
        <xdr:cNvSpPr/>
      </xdr:nvSpPr>
      <xdr:spPr>
        <a:xfrm>
          <a:off x="1158875" y="4768850"/>
          <a:ext cx="381952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1B1A60A3-CFBC-4EBD-A284-6851EEB3ED26}"/>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D42398B8-3EE1-4BB6-9843-FB63F06A972F}"/>
            </a:ext>
          </a:extLst>
        </xdr:cNvPr>
        <xdr:cNvSpPr/>
      </xdr:nvSpPr>
      <xdr:spPr>
        <a:xfrm>
          <a:off x="5226050"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2B39AC77-C6B8-4A06-A8CA-A6AEC9100B11}"/>
            </a:ext>
          </a:extLst>
        </xdr:cNvPr>
        <xdr:cNvSpPr txBox="1"/>
      </xdr:nvSpPr>
      <xdr:spPr>
        <a:xfrm>
          <a:off x="5283200"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から１．９ポイント増加し、類似団体平均を８．５ポイント上回っている。有形固定資産減価償却率の主な増加要因は、インフラ資産では道路、事業資産では学校施設、図書館及び庁舎等の老朽化が中心となっており、今後も増加傾向が見込まれる。施設の老朽化に伴って更新や維持管理にかかる財政負担が増大するため、公共施設等総合管理計画に基づき、施設等の更新・統廃合・長寿命化等の施策を進め、適正管理に努める。</a:t>
          </a:r>
        </a:p>
      </xdr:txBody>
    </xdr:sp>
    <xdr:clientData/>
  </xdr:twoCellAnchor>
  <xdr:oneCellAnchor>
    <xdr:from>
      <xdr:col>4</xdr:col>
      <xdr:colOff>174625</xdr:colOff>
      <xdr:row>23</xdr:row>
      <xdr:rowOff>47625</xdr:rowOff>
    </xdr:from>
    <xdr:ext cx="349885" cy="225425"/>
    <xdr:sp macro="" textlink="">
      <xdr:nvSpPr>
        <xdr:cNvPr id="51" name="テキスト ボックス 50">
          <a:extLst>
            <a:ext uri="{FF2B5EF4-FFF2-40B4-BE49-F238E27FC236}">
              <a16:creationId xmlns:a16="http://schemas.microsoft.com/office/drawing/2014/main" id="{26C2C81A-1197-4FDC-8E6F-39CE2B2A8C89}"/>
            </a:ext>
          </a:extLst>
        </xdr:cNvPr>
        <xdr:cNvSpPr txBox="1"/>
      </xdr:nvSpPr>
      <xdr:spPr>
        <a:xfrm>
          <a:off x="11303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56B9F1E2-D2C7-4406-A19D-8B83FD18CCFD}"/>
            </a:ext>
          </a:extLst>
        </xdr:cNvPr>
        <xdr:cNvCxnSpPr/>
      </xdr:nvCxnSpPr>
      <xdr:spPr>
        <a:xfrm>
          <a:off x="1158875" y="68072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53" name="テキスト ボックス 52">
          <a:extLst>
            <a:ext uri="{FF2B5EF4-FFF2-40B4-BE49-F238E27FC236}">
              <a16:creationId xmlns:a16="http://schemas.microsoft.com/office/drawing/2014/main" id="{853BBE63-295C-48C9-A0E0-2F01B4ABB585}"/>
            </a:ext>
          </a:extLst>
        </xdr:cNvPr>
        <xdr:cNvSpPr txBox="1"/>
      </xdr:nvSpPr>
      <xdr:spPr>
        <a:xfrm>
          <a:off x="789940" y="672338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4" name="直線コネクタ 53">
          <a:extLst>
            <a:ext uri="{FF2B5EF4-FFF2-40B4-BE49-F238E27FC236}">
              <a16:creationId xmlns:a16="http://schemas.microsoft.com/office/drawing/2014/main" id="{2BB66B57-40C6-4F6E-B98A-8C5108A56726}"/>
            </a:ext>
          </a:extLst>
        </xdr:cNvPr>
        <xdr:cNvCxnSpPr/>
      </xdr:nvCxnSpPr>
      <xdr:spPr>
        <a:xfrm>
          <a:off x="1158875" y="647573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8140" cy="225425"/>
    <xdr:sp macro="" textlink="">
      <xdr:nvSpPr>
        <xdr:cNvPr id="55" name="テキスト ボックス 54">
          <a:extLst>
            <a:ext uri="{FF2B5EF4-FFF2-40B4-BE49-F238E27FC236}">
              <a16:creationId xmlns:a16="http://schemas.microsoft.com/office/drawing/2014/main" id="{531D9EC7-DDBD-4306-B4CF-88008C4F2FCC}"/>
            </a:ext>
          </a:extLst>
        </xdr:cNvPr>
        <xdr:cNvSpPr txBox="1"/>
      </xdr:nvSpPr>
      <xdr:spPr>
        <a:xfrm>
          <a:off x="789940" y="6382385"/>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6" name="直線コネクタ 55">
          <a:extLst>
            <a:ext uri="{FF2B5EF4-FFF2-40B4-BE49-F238E27FC236}">
              <a16:creationId xmlns:a16="http://schemas.microsoft.com/office/drawing/2014/main" id="{5A82D1CE-4CC6-4DF4-BA28-1955156C0280}"/>
            </a:ext>
          </a:extLst>
        </xdr:cNvPr>
        <xdr:cNvCxnSpPr/>
      </xdr:nvCxnSpPr>
      <xdr:spPr>
        <a:xfrm>
          <a:off x="1158875" y="613537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140" cy="224155"/>
    <xdr:sp macro="" textlink="">
      <xdr:nvSpPr>
        <xdr:cNvPr id="57" name="テキスト ボックス 56">
          <a:extLst>
            <a:ext uri="{FF2B5EF4-FFF2-40B4-BE49-F238E27FC236}">
              <a16:creationId xmlns:a16="http://schemas.microsoft.com/office/drawing/2014/main" id="{78391FD7-2A2A-48C9-BFA3-8ECCFD837877}"/>
            </a:ext>
          </a:extLst>
        </xdr:cNvPr>
        <xdr:cNvSpPr txBox="1"/>
      </xdr:nvSpPr>
      <xdr:spPr>
        <a:xfrm>
          <a:off x="789940" y="604139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4E932E6-51D2-4B35-8DF0-5B5BA93EFF0F}"/>
            </a:ext>
          </a:extLst>
        </xdr:cNvPr>
        <xdr:cNvCxnSpPr/>
      </xdr:nvCxnSpPr>
      <xdr:spPr>
        <a:xfrm>
          <a:off x="1158875" y="57975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140" cy="225425"/>
    <xdr:sp macro="" textlink="">
      <xdr:nvSpPr>
        <xdr:cNvPr id="59" name="テキスト ボックス 58">
          <a:extLst>
            <a:ext uri="{FF2B5EF4-FFF2-40B4-BE49-F238E27FC236}">
              <a16:creationId xmlns:a16="http://schemas.microsoft.com/office/drawing/2014/main" id="{E14ABAD2-7F6D-4DD0-995F-DAB2073DDA81}"/>
            </a:ext>
          </a:extLst>
        </xdr:cNvPr>
        <xdr:cNvSpPr txBox="1"/>
      </xdr:nvSpPr>
      <xdr:spPr>
        <a:xfrm>
          <a:off x="789940" y="570357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0" name="直線コネクタ 59">
          <a:extLst>
            <a:ext uri="{FF2B5EF4-FFF2-40B4-BE49-F238E27FC236}">
              <a16:creationId xmlns:a16="http://schemas.microsoft.com/office/drawing/2014/main" id="{297F7B79-2578-46B4-94D7-4AC17ACEF31A}"/>
            </a:ext>
          </a:extLst>
        </xdr:cNvPr>
        <xdr:cNvCxnSpPr/>
      </xdr:nvCxnSpPr>
      <xdr:spPr>
        <a:xfrm>
          <a:off x="1158875" y="545655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140" cy="224155"/>
    <xdr:sp macro="" textlink="">
      <xdr:nvSpPr>
        <xdr:cNvPr id="61" name="テキスト ボックス 60">
          <a:extLst>
            <a:ext uri="{FF2B5EF4-FFF2-40B4-BE49-F238E27FC236}">
              <a16:creationId xmlns:a16="http://schemas.microsoft.com/office/drawing/2014/main" id="{329CE592-E521-41C0-B13C-3F6EF1039999}"/>
            </a:ext>
          </a:extLst>
        </xdr:cNvPr>
        <xdr:cNvSpPr txBox="1"/>
      </xdr:nvSpPr>
      <xdr:spPr>
        <a:xfrm>
          <a:off x="789940" y="53632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2" name="直線コネクタ 61">
          <a:extLst>
            <a:ext uri="{FF2B5EF4-FFF2-40B4-BE49-F238E27FC236}">
              <a16:creationId xmlns:a16="http://schemas.microsoft.com/office/drawing/2014/main" id="{83114E29-711A-4DAB-B939-64C644321DE8}"/>
            </a:ext>
          </a:extLst>
        </xdr:cNvPr>
        <xdr:cNvCxnSpPr/>
      </xdr:nvCxnSpPr>
      <xdr:spPr>
        <a:xfrm>
          <a:off x="1158875" y="511619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140" cy="225425"/>
    <xdr:sp macro="" textlink="">
      <xdr:nvSpPr>
        <xdr:cNvPr id="63" name="テキスト ボックス 62">
          <a:extLst>
            <a:ext uri="{FF2B5EF4-FFF2-40B4-BE49-F238E27FC236}">
              <a16:creationId xmlns:a16="http://schemas.microsoft.com/office/drawing/2014/main" id="{33F2DA90-F6E4-4AB3-9921-4837CD6E1689}"/>
            </a:ext>
          </a:extLst>
        </xdr:cNvPr>
        <xdr:cNvSpPr txBox="1"/>
      </xdr:nvSpPr>
      <xdr:spPr>
        <a:xfrm>
          <a:off x="789940" y="503174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7317968-A5DE-4843-BDFA-2EB62C8CCAB8}"/>
            </a:ext>
          </a:extLst>
        </xdr:cNvPr>
        <xdr:cNvCxnSpPr/>
      </xdr:nvCxnSpPr>
      <xdr:spPr>
        <a:xfrm>
          <a:off x="1158875" y="47688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65" name="テキスト ボックス 64">
          <a:extLst>
            <a:ext uri="{FF2B5EF4-FFF2-40B4-BE49-F238E27FC236}">
              <a16:creationId xmlns:a16="http://schemas.microsoft.com/office/drawing/2014/main" id="{B0BBB7EA-42E2-4836-AAEF-045E3F256E93}"/>
            </a:ext>
          </a:extLst>
        </xdr:cNvPr>
        <xdr:cNvSpPr txBox="1"/>
      </xdr:nvSpPr>
      <xdr:spPr>
        <a:xfrm>
          <a:off x="789940" y="468439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F7E5D1D-E3F4-4453-B6ED-87D286ED449E}"/>
            </a:ext>
          </a:extLst>
        </xdr:cNvPr>
        <xdr:cNvSpPr/>
      </xdr:nvSpPr>
      <xdr:spPr>
        <a:xfrm>
          <a:off x="1158875" y="4768850"/>
          <a:ext cx="381952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7" name="直線コネクタ 66">
          <a:extLst>
            <a:ext uri="{FF2B5EF4-FFF2-40B4-BE49-F238E27FC236}">
              <a16:creationId xmlns:a16="http://schemas.microsoft.com/office/drawing/2014/main" id="{71F21FAB-B0B3-4FE6-84CB-19A8E5BBC731}"/>
            </a:ext>
          </a:extLst>
        </xdr:cNvPr>
        <xdr:cNvCxnSpPr/>
      </xdr:nvCxnSpPr>
      <xdr:spPr>
        <a:xfrm flipV="1">
          <a:off x="4306570" y="514159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115570</xdr:rowOff>
    </xdr:from>
    <xdr:ext cx="403860" cy="259080"/>
    <xdr:sp macro="" textlink="">
      <xdr:nvSpPr>
        <xdr:cNvPr id="68" name="有形固定資産減価償却率最小値テキスト">
          <a:extLst>
            <a:ext uri="{FF2B5EF4-FFF2-40B4-BE49-F238E27FC236}">
              <a16:creationId xmlns:a16="http://schemas.microsoft.com/office/drawing/2014/main" id="{15E4F90A-0A91-42DB-A899-26AA9AF9B937}"/>
            </a:ext>
          </a:extLst>
        </xdr:cNvPr>
        <xdr:cNvSpPr txBox="1"/>
      </xdr:nvSpPr>
      <xdr:spPr>
        <a:xfrm>
          <a:off x="4359275" y="6440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9" name="直線コネクタ 68">
          <a:extLst>
            <a:ext uri="{FF2B5EF4-FFF2-40B4-BE49-F238E27FC236}">
              <a16:creationId xmlns:a16="http://schemas.microsoft.com/office/drawing/2014/main" id="{8FAE0F92-6E45-4794-A32D-F178FEC92A43}"/>
            </a:ext>
          </a:extLst>
        </xdr:cNvPr>
        <xdr:cNvCxnSpPr/>
      </xdr:nvCxnSpPr>
      <xdr:spPr>
        <a:xfrm>
          <a:off x="4216400" y="64363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59055</xdr:rowOff>
    </xdr:from>
    <xdr:ext cx="403860" cy="259080"/>
    <xdr:sp macro="" textlink="">
      <xdr:nvSpPr>
        <xdr:cNvPr id="70" name="有形固定資産減価償却率最大値テキスト">
          <a:extLst>
            <a:ext uri="{FF2B5EF4-FFF2-40B4-BE49-F238E27FC236}">
              <a16:creationId xmlns:a16="http://schemas.microsoft.com/office/drawing/2014/main" id="{216D6658-DDB8-47D7-A089-C0897B6EC6F5}"/>
            </a:ext>
          </a:extLst>
        </xdr:cNvPr>
        <xdr:cNvSpPr txBox="1"/>
      </xdr:nvSpPr>
      <xdr:spPr>
        <a:xfrm>
          <a:off x="4359275" y="4926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1" name="直線コネクタ 70">
          <a:extLst>
            <a:ext uri="{FF2B5EF4-FFF2-40B4-BE49-F238E27FC236}">
              <a16:creationId xmlns:a16="http://schemas.microsoft.com/office/drawing/2014/main" id="{2C98BB65-30D1-4752-A414-C6E6C7220351}"/>
            </a:ext>
          </a:extLst>
        </xdr:cNvPr>
        <xdr:cNvCxnSpPr/>
      </xdr:nvCxnSpPr>
      <xdr:spPr>
        <a:xfrm>
          <a:off x="4216400" y="514159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76200</xdr:rowOff>
    </xdr:from>
    <xdr:ext cx="403860" cy="257810"/>
    <xdr:sp macro="" textlink="">
      <xdr:nvSpPr>
        <xdr:cNvPr id="72" name="有形固定資産減価償却率平均値テキスト">
          <a:extLst>
            <a:ext uri="{FF2B5EF4-FFF2-40B4-BE49-F238E27FC236}">
              <a16:creationId xmlns:a16="http://schemas.microsoft.com/office/drawing/2014/main" id="{E9125AFE-3465-4591-8F4F-8AA5381DF632}"/>
            </a:ext>
          </a:extLst>
        </xdr:cNvPr>
        <xdr:cNvSpPr txBox="1"/>
      </xdr:nvSpPr>
      <xdr:spPr>
        <a:xfrm>
          <a:off x="4359275" y="575310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53340</xdr:rowOff>
    </xdr:from>
    <xdr:to>
      <xdr:col>23</xdr:col>
      <xdr:colOff>136525</xdr:colOff>
      <xdr:row>31</xdr:row>
      <xdr:rowOff>154940</xdr:rowOff>
    </xdr:to>
    <xdr:sp macro="" textlink="">
      <xdr:nvSpPr>
        <xdr:cNvPr id="73" name="フローチャート: 判断 72">
          <a:extLst>
            <a:ext uri="{FF2B5EF4-FFF2-40B4-BE49-F238E27FC236}">
              <a16:creationId xmlns:a16="http://schemas.microsoft.com/office/drawing/2014/main" id="{B200C3A4-46AC-453D-BC38-DED1AD860547}"/>
            </a:ext>
          </a:extLst>
        </xdr:cNvPr>
        <xdr:cNvSpPr/>
      </xdr:nvSpPr>
      <xdr:spPr>
        <a:xfrm>
          <a:off x="4254500" y="58889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20955</xdr:rowOff>
    </xdr:from>
    <xdr:to>
      <xdr:col>19</xdr:col>
      <xdr:colOff>187325</xdr:colOff>
      <xdr:row>31</xdr:row>
      <xdr:rowOff>122555</xdr:rowOff>
    </xdr:to>
    <xdr:sp macro="" textlink="">
      <xdr:nvSpPr>
        <xdr:cNvPr id="74" name="フローチャート: 判断 73">
          <a:extLst>
            <a:ext uri="{FF2B5EF4-FFF2-40B4-BE49-F238E27FC236}">
              <a16:creationId xmlns:a16="http://schemas.microsoft.com/office/drawing/2014/main" id="{F7884C2C-7695-497F-9A2C-9C2561B65A1F}"/>
            </a:ext>
          </a:extLst>
        </xdr:cNvPr>
        <xdr:cNvSpPr/>
      </xdr:nvSpPr>
      <xdr:spPr>
        <a:xfrm>
          <a:off x="3616325" y="58597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127635</xdr:rowOff>
    </xdr:from>
    <xdr:to>
      <xdr:col>15</xdr:col>
      <xdr:colOff>187325</xdr:colOff>
      <xdr:row>31</xdr:row>
      <xdr:rowOff>57785</xdr:rowOff>
    </xdr:to>
    <xdr:sp macro="" textlink="">
      <xdr:nvSpPr>
        <xdr:cNvPr id="75" name="フローチャート: 判断 74">
          <a:extLst>
            <a:ext uri="{FF2B5EF4-FFF2-40B4-BE49-F238E27FC236}">
              <a16:creationId xmlns:a16="http://schemas.microsoft.com/office/drawing/2014/main" id="{EC0110FB-6FD3-48F8-8D75-77128C7737B5}"/>
            </a:ext>
          </a:extLst>
        </xdr:cNvPr>
        <xdr:cNvSpPr/>
      </xdr:nvSpPr>
      <xdr:spPr>
        <a:xfrm>
          <a:off x="2930525" y="5801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102870</xdr:rowOff>
    </xdr:from>
    <xdr:to>
      <xdr:col>11</xdr:col>
      <xdr:colOff>187325</xdr:colOff>
      <xdr:row>31</xdr:row>
      <xdr:rowOff>33020</xdr:rowOff>
    </xdr:to>
    <xdr:sp macro="" textlink="">
      <xdr:nvSpPr>
        <xdr:cNvPr id="76" name="フローチャート: 判断 75">
          <a:extLst>
            <a:ext uri="{FF2B5EF4-FFF2-40B4-BE49-F238E27FC236}">
              <a16:creationId xmlns:a16="http://schemas.microsoft.com/office/drawing/2014/main" id="{DF36F899-E47C-47C0-94CC-4E8C4995A4D7}"/>
            </a:ext>
          </a:extLst>
        </xdr:cNvPr>
        <xdr:cNvSpPr/>
      </xdr:nvSpPr>
      <xdr:spPr>
        <a:xfrm>
          <a:off x="2244725" y="57829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7" name="フローチャート: 判断 76">
          <a:extLst>
            <a:ext uri="{FF2B5EF4-FFF2-40B4-BE49-F238E27FC236}">
              <a16:creationId xmlns:a16="http://schemas.microsoft.com/office/drawing/2014/main" id="{22003EE5-0754-4D35-93F5-2310A12C29BE}"/>
            </a:ext>
          </a:extLst>
        </xdr:cNvPr>
        <xdr:cNvSpPr/>
      </xdr:nvSpPr>
      <xdr:spPr>
        <a:xfrm>
          <a:off x="1558925" y="577913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78" name="テキスト ボックス 77">
          <a:extLst>
            <a:ext uri="{FF2B5EF4-FFF2-40B4-BE49-F238E27FC236}">
              <a16:creationId xmlns:a16="http://schemas.microsoft.com/office/drawing/2014/main" id="{1EFFC7BD-3DB7-470E-BB7F-DF82D332FB0F}"/>
            </a:ext>
          </a:extLst>
        </xdr:cNvPr>
        <xdr:cNvSpPr txBox="1"/>
      </xdr:nvSpPr>
      <xdr:spPr>
        <a:xfrm>
          <a:off x="4149725" y="685609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79" name="テキスト ボックス 78">
          <a:extLst>
            <a:ext uri="{FF2B5EF4-FFF2-40B4-BE49-F238E27FC236}">
              <a16:creationId xmlns:a16="http://schemas.microsoft.com/office/drawing/2014/main" id="{5E9DEB87-4592-4335-B7D2-0DFC4866E909}"/>
            </a:ext>
          </a:extLst>
        </xdr:cNvPr>
        <xdr:cNvSpPr txBox="1"/>
      </xdr:nvSpPr>
      <xdr:spPr>
        <a:xfrm>
          <a:off x="3511550"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0" name="テキスト ボックス 79">
          <a:extLst>
            <a:ext uri="{FF2B5EF4-FFF2-40B4-BE49-F238E27FC236}">
              <a16:creationId xmlns:a16="http://schemas.microsoft.com/office/drawing/2014/main" id="{7F1E2A3E-083C-4DFA-9770-536DF4FAFD02}"/>
            </a:ext>
          </a:extLst>
        </xdr:cNvPr>
        <xdr:cNvSpPr txBox="1"/>
      </xdr:nvSpPr>
      <xdr:spPr>
        <a:xfrm>
          <a:off x="2825750"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1" name="テキスト ボックス 80">
          <a:extLst>
            <a:ext uri="{FF2B5EF4-FFF2-40B4-BE49-F238E27FC236}">
              <a16:creationId xmlns:a16="http://schemas.microsoft.com/office/drawing/2014/main" id="{CB2775BD-592A-4AC0-AAD3-610DD7CBD4D1}"/>
            </a:ext>
          </a:extLst>
        </xdr:cNvPr>
        <xdr:cNvSpPr txBox="1"/>
      </xdr:nvSpPr>
      <xdr:spPr>
        <a:xfrm>
          <a:off x="2139950"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2" name="テキスト ボックス 81">
          <a:extLst>
            <a:ext uri="{FF2B5EF4-FFF2-40B4-BE49-F238E27FC236}">
              <a16:creationId xmlns:a16="http://schemas.microsoft.com/office/drawing/2014/main" id="{2A36F00F-ABF9-4CB5-A9BB-5E50E5AA5F65}"/>
            </a:ext>
          </a:extLst>
        </xdr:cNvPr>
        <xdr:cNvSpPr txBox="1"/>
      </xdr:nvSpPr>
      <xdr:spPr>
        <a:xfrm>
          <a:off x="1454150"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33</xdr:row>
      <xdr:rowOff>16510</xdr:rowOff>
    </xdr:from>
    <xdr:to>
      <xdr:col>23</xdr:col>
      <xdr:colOff>136525</xdr:colOff>
      <xdr:row>33</xdr:row>
      <xdr:rowOff>118110</xdr:rowOff>
    </xdr:to>
    <xdr:sp macro="" textlink="">
      <xdr:nvSpPr>
        <xdr:cNvPr id="83" name="楕円 82">
          <a:extLst>
            <a:ext uri="{FF2B5EF4-FFF2-40B4-BE49-F238E27FC236}">
              <a16:creationId xmlns:a16="http://schemas.microsoft.com/office/drawing/2014/main" id="{4B905556-A55A-4224-B63F-3AA1A8F540C0}"/>
            </a:ext>
          </a:extLst>
        </xdr:cNvPr>
        <xdr:cNvSpPr/>
      </xdr:nvSpPr>
      <xdr:spPr>
        <a:xfrm>
          <a:off x="4254500" y="61791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166370</xdr:rowOff>
    </xdr:from>
    <xdr:ext cx="403860" cy="257810"/>
    <xdr:sp macro="" textlink="">
      <xdr:nvSpPr>
        <xdr:cNvPr id="84" name="有形固定資産減価償却率該当値テキスト">
          <a:extLst>
            <a:ext uri="{FF2B5EF4-FFF2-40B4-BE49-F238E27FC236}">
              <a16:creationId xmlns:a16="http://schemas.microsoft.com/office/drawing/2014/main" id="{2692F2A4-0F4B-4720-9C05-CFC4B38308BD}"/>
            </a:ext>
          </a:extLst>
        </xdr:cNvPr>
        <xdr:cNvSpPr txBox="1"/>
      </xdr:nvSpPr>
      <xdr:spPr>
        <a:xfrm>
          <a:off x="4359275" y="61639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119380</xdr:rowOff>
    </xdr:from>
    <xdr:to>
      <xdr:col>19</xdr:col>
      <xdr:colOff>187325</xdr:colOff>
      <xdr:row>33</xdr:row>
      <xdr:rowOff>49530</xdr:rowOff>
    </xdr:to>
    <xdr:sp macro="" textlink="">
      <xdr:nvSpPr>
        <xdr:cNvPr id="85" name="楕円 84">
          <a:extLst>
            <a:ext uri="{FF2B5EF4-FFF2-40B4-BE49-F238E27FC236}">
              <a16:creationId xmlns:a16="http://schemas.microsoft.com/office/drawing/2014/main" id="{A557762E-18F6-481B-945D-3277A9CBAB45}"/>
            </a:ext>
          </a:extLst>
        </xdr:cNvPr>
        <xdr:cNvSpPr/>
      </xdr:nvSpPr>
      <xdr:spPr>
        <a:xfrm>
          <a:off x="3616325" y="61233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170180</xdr:rowOff>
    </xdr:from>
    <xdr:to>
      <xdr:col>23</xdr:col>
      <xdr:colOff>85725</xdr:colOff>
      <xdr:row>33</xdr:row>
      <xdr:rowOff>67310</xdr:rowOff>
    </xdr:to>
    <xdr:cxnSp macro="">
      <xdr:nvCxnSpPr>
        <xdr:cNvPr id="86" name="直線コネクタ 85">
          <a:extLst>
            <a:ext uri="{FF2B5EF4-FFF2-40B4-BE49-F238E27FC236}">
              <a16:creationId xmlns:a16="http://schemas.microsoft.com/office/drawing/2014/main" id="{6FDD3234-7EF7-4732-A8B4-CDB1B2C88632}"/>
            </a:ext>
          </a:extLst>
        </xdr:cNvPr>
        <xdr:cNvCxnSpPr/>
      </xdr:nvCxnSpPr>
      <xdr:spPr>
        <a:xfrm>
          <a:off x="3673475" y="6161405"/>
          <a:ext cx="6286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7" name="楕円 86">
          <a:extLst>
            <a:ext uri="{FF2B5EF4-FFF2-40B4-BE49-F238E27FC236}">
              <a16:creationId xmlns:a16="http://schemas.microsoft.com/office/drawing/2014/main" id="{301ED75C-F235-42AA-9ED7-4D310C7D0834}"/>
            </a:ext>
          </a:extLst>
        </xdr:cNvPr>
        <xdr:cNvSpPr/>
      </xdr:nvSpPr>
      <xdr:spPr>
        <a:xfrm>
          <a:off x="2930525" y="60591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32</xdr:row>
      <xdr:rowOff>170180</xdr:rowOff>
    </xdr:to>
    <xdr:cxnSp macro="">
      <xdr:nvCxnSpPr>
        <xdr:cNvPr id="88" name="直線コネクタ 87">
          <a:extLst>
            <a:ext uri="{FF2B5EF4-FFF2-40B4-BE49-F238E27FC236}">
              <a16:creationId xmlns:a16="http://schemas.microsoft.com/office/drawing/2014/main" id="{9480F5BB-61E4-4486-9977-A23EE0FCA739}"/>
            </a:ext>
          </a:extLst>
        </xdr:cNvPr>
        <xdr:cNvCxnSpPr/>
      </xdr:nvCxnSpPr>
      <xdr:spPr>
        <a:xfrm>
          <a:off x="2987675" y="6106795"/>
          <a:ext cx="685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19050</xdr:rowOff>
    </xdr:from>
    <xdr:to>
      <xdr:col>11</xdr:col>
      <xdr:colOff>187325</xdr:colOff>
      <xdr:row>32</xdr:row>
      <xdr:rowOff>120650</xdr:rowOff>
    </xdr:to>
    <xdr:sp macro="" textlink="">
      <xdr:nvSpPr>
        <xdr:cNvPr id="89" name="楕円 88">
          <a:extLst>
            <a:ext uri="{FF2B5EF4-FFF2-40B4-BE49-F238E27FC236}">
              <a16:creationId xmlns:a16="http://schemas.microsoft.com/office/drawing/2014/main" id="{8F649D08-DB60-4396-B46A-E27A801A9004}"/>
            </a:ext>
          </a:extLst>
        </xdr:cNvPr>
        <xdr:cNvSpPr/>
      </xdr:nvSpPr>
      <xdr:spPr>
        <a:xfrm>
          <a:off x="2244725" y="6019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69850</xdr:rowOff>
    </xdr:from>
    <xdr:to>
      <xdr:col>15</xdr:col>
      <xdr:colOff>136525</xdr:colOff>
      <xdr:row>32</xdr:row>
      <xdr:rowOff>109220</xdr:rowOff>
    </xdr:to>
    <xdr:cxnSp macro="">
      <xdr:nvCxnSpPr>
        <xdr:cNvPr id="90" name="直線コネクタ 89">
          <a:extLst>
            <a:ext uri="{FF2B5EF4-FFF2-40B4-BE49-F238E27FC236}">
              <a16:creationId xmlns:a16="http://schemas.microsoft.com/office/drawing/2014/main" id="{84784CB1-6383-4481-B97A-AFAAEEEFD5AF}"/>
            </a:ext>
          </a:extLst>
        </xdr:cNvPr>
        <xdr:cNvCxnSpPr/>
      </xdr:nvCxnSpPr>
      <xdr:spPr>
        <a:xfrm>
          <a:off x="2301875" y="6067425"/>
          <a:ext cx="685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147320</xdr:rowOff>
    </xdr:from>
    <xdr:to>
      <xdr:col>7</xdr:col>
      <xdr:colOff>187325</xdr:colOff>
      <xdr:row>32</xdr:row>
      <xdr:rowOff>77470</xdr:rowOff>
    </xdr:to>
    <xdr:sp macro="" textlink="">
      <xdr:nvSpPr>
        <xdr:cNvPr id="91" name="楕円 90">
          <a:extLst>
            <a:ext uri="{FF2B5EF4-FFF2-40B4-BE49-F238E27FC236}">
              <a16:creationId xmlns:a16="http://schemas.microsoft.com/office/drawing/2014/main" id="{5FA2DDC8-9F9F-4688-9190-86BE5D3C75DD}"/>
            </a:ext>
          </a:extLst>
        </xdr:cNvPr>
        <xdr:cNvSpPr/>
      </xdr:nvSpPr>
      <xdr:spPr>
        <a:xfrm>
          <a:off x="1558925" y="59829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26670</xdr:rowOff>
    </xdr:from>
    <xdr:to>
      <xdr:col>11</xdr:col>
      <xdr:colOff>136525</xdr:colOff>
      <xdr:row>32</xdr:row>
      <xdr:rowOff>69850</xdr:rowOff>
    </xdr:to>
    <xdr:cxnSp macro="">
      <xdr:nvCxnSpPr>
        <xdr:cNvPr id="92" name="直線コネクタ 91">
          <a:extLst>
            <a:ext uri="{FF2B5EF4-FFF2-40B4-BE49-F238E27FC236}">
              <a16:creationId xmlns:a16="http://schemas.microsoft.com/office/drawing/2014/main" id="{2109C8F6-C045-40CB-BC46-4CD6E2304B38}"/>
            </a:ext>
          </a:extLst>
        </xdr:cNvPr>
        <xdr:cNvCxnSpPr/>
      </xdr:nvCxnSpPr>
      <xdr:spPr>
        <a:xfrm>
          <a:off x="1616075" y="6030595"/>
          <a:ext cx="685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139065</xdr:rowOff>
    </xdr:from>
    <xdr:ext cx="403860" cy="259080"/>
    <xdr:sp macro="" textlink="">
      <xdr:nvSpPr>
        <xdr:cNvPr id="93" name="n_1aveValue有形固定資産減価償却率">
          <a:extLst>
            <a:ext uri="{FF2B5EF4-FFF2-40B4-BE49-F238E27FC236}">
              <a16:creationId xmlns:a16="http://schemas.microsoft.com/office/drawing/2014/main" id="{BC922392-2E60-4867-B1D8-43C537FF0E18}"/>
            </a:ext>
          </a:extLst>
        </xdr:cNvPr>
        <xdr:cNvSpPr txBox="1"/>
      </xdr:nvSpPr>
      <xdr:spPr>
        <a:xfrm>
          <a:off x="3474085" y="56572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74930</xdr:rowOff>
    </xdr:from>
    <xdr:ext cx="403860" cy="257810"/>
    <xdr:sp macro="" textlink="">
      <xdr:nvSpPr>
        <xdr:cNvPr id="94" name="n_2aveValue有形固定資産減価償却率">
          <a:extLst>
            <a:ext uri="{FF2B5EF4-FFF2-40B4-BE49-F238E27FC236}">
              <a16:creationId xmlns:a16="http://schemas.microsoft.com/office/drawing/2014/main" id="{C565F56E-1654-4F48-8430-AB825A8A1C36}"/>
            </a:ext>
          </a:extLst>
        </xdr:cNvPr>
        <xdr:cNvSpPr txBox="1"/>
      </xdr:nvSpPr>
      <xdr:spPr>
        <a:xfrm>
          <a:off x="2797810" y="55899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49530</xdr:rowOff>
    </xdr:from>
    <xdr:ext cx="403860" cy="259080"/>
    <xdr:sp macro="" textlink="">
      <xdr:nvSpPr>
        <xdr:cNvPr id="95" name="n_3aveValue有形固定資産減価償却率">
          <a:extLst>
            <a:ext uri="{FF2B5EF4-FFF2-40B4-BE49-F238E27FC236}">
              <a16:creationId xmlns:a16="http://schemas.microsoft.com/office/drawing/2014/main" id="{E973B41B-78AF-4708-8B36-875F1E8B6870}"/>
            </a:ext>
          </a:extLst>
        </xdr:cNvPr>
        <xdr:cNvSpPr txBox="1"/>
      </xdr:nvSpPr>
      <xdr:spPr>
        <a:xfrm>
          <a:off x="2112010" y="5561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45720</xdr:rowOff>
    </xdr:from>
    <xdr:ext cx="403860" cy="259080"/>
    <xdr:sp macro="" textlink="">
      <xdr:nvSpPr>
        <xdr:cNvPr id="96" name="n_4aveValue有形固定資産減価償却率">
          <a:extLst>
            <a:ext uri="{FF2B5EF4-FFF2-40B4-BE49-F238E27FC236}">
              <a16:creationId xmlns:a16="http://schemas.microsoft.com/office/drawing/2014/main" id="{A75AAF3C-EC08-450B-A38E-77BA18D1877C}"/>
            </a:ext>
          </a:extLst>
        </xdr:cNvPr>
        <xdr:cNvSpPr txBox="1"/>
      </xdr:nvSpPr>
      <xdr:spPr>
        <a:xfrm>
          <a:off x="1426210" y="5563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40640</xdr:rowOff>
    </xdr:from>
    <xdr:ext cx="403860" cy="257810"/>
    <xdr:sp macro="" textlink="">
      <xdr:nvSpPr>
        <xdr:cNvPr id="97" name="n_1mainValue有形固定資産減価償却率">
          <a:extLst>
            <a:ext uri="{FF2B5EF4-FFF2-40B4-BE49-F238E27FC236}">
              <a16:creationId xmlns:a16="http://schemas.microsoft.com/office/drawing/2014/main" id="{73EA1CFB-6607-4131-B05E-69E2FF11FC32}"/>
            </a:ext>
          </a:extLst>
        </xdr:cNvPr>
        <xdr:cNvSpPr txBox="1"/>
      </xdr:nvSpPr>
      <xdr:spPr>
        <a:xfrm>
          <a:off x="3474085" y="62033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151130</xdr:rowOff>
    </xdr:from>
    <xdr:ext cx="403860" cy="259080"/>
    <xdr:sp macro="" textlink="">
      <xdr:nvSpPr>
        <xdr:cNvPr id="98" name="n_2mainValue有形固定資産減価償却率">
          <a:extLst>
            <a:ext uri="{FF2B5EF4-FFF2-40B4-BE49-F238E27FC236}">
              <a16:creationId xmlns:a16="http://schemas.microsoft.com/office/drawing/2014/main" id="{B065C008-FB2A-45BF-8D34-4AADB7D292EE}"/>
            </a:ext>
          </a:extLst>
        </xdr:cNvPr>
        <xdr:cNvSpPr txBox="1"/>
      </xdr:nvSpPr>
      <xdr:spPr>
        <a:xfrm>
          <a:off x="2797810" y="6151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111760</xdr:rowOff>
    </xdr:from>
    <xdr:ext cx="403860" cy="257810"/>
    <xdr:sp macro="" textlink="">
      <xdr:nvSpPr>
        <xdr:cNvPr id="99" name="n_3mainValue有形固定資産減価償却率">
          <a:extLst>
            <a:ext uri="{FF2B5EF4-FFF2-40B4-BE49-F238E27FC236}">
              <a16:creationId xmlns:a16="http://schemas.microsoft.com/office/drawing/2014/main" id="{1719362E-DCB5-43B0-A25C-D4E3E93C7A15}"/>
            </a:ext>
          </a:extLst>
        </xdr:cNvPr>
        <xdr:cNvSpPr txBox="1"/>
      </xdr:nvSpPr>
      <xdr:spPr>
        <a:xfrm>
          <a:off x="2112010" y="6112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68580</xdr:rowOff>
    </xdr:from>
    <xdr:ext cx="403860" cy="259080"/>
    <xdr:sp macro="" textlink="">
      <xdr:nvSpPr>
        <xdr:cNvPr id="100" name="n_4mainValue有形固定資産減価償却率">
          <a:extLst>
            <a:ext uri="{FF2B5EF4-FFF2-40B4-BE49-F238E27FC236}">
              <a16:creationId xmlns:a16="http://schemas.microsoft.com/office/drawing/2014/main" id="{490A8FDC-F305-4339-9078-099E4B46E87B}"/>
            </a:ext>
          </a:extLst>
        </xdr:cNvPr>
        <xdr:cNvSpPr txBox="1"/>
      </xdr:nvSpPr>
      <xdr:spPr>
        <a:xfrm>
          <a:off x="1426210" y="6066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01D6959B-52F5-47DA-864E-2AB820357568}"/>
            </a:ext>
          </a:extLst>
        </xdr:cNvPr>
        <xdr:cNvSpPr/>
      </xdr:nvSpPr>
      <xdr:spPr>
        <a:xfrm>
          <a:off x="10198100" y="4092575"/>
          <a:ext cx="380047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0A3051C8-6599-4CF7-A988-AAED725C9086}"/>
            </a:ext>
          </a:extLst>
        </xdr:cNvPr>
        <xdr:cNvSpPr/>
      </xdr:nvSpPr>
      <xdr:spPr>
        <a:xfrm>
          <a:off x="11153775" y="4465955"/>
          <a:ext cx="9429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1951AC87-9219-4932-955F-0B76E99F8265}"/>
            </a:ext>
          </a:extLst>
        </xdr:cNvPr>
        <xdr:cNvSpPr/>
      </xdr:nvSpPr>
      <xdr:spPr>
        <a:xfrm>
          <a:off x="12446635" y="4449445"/>
          <a:ext cx="86233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12DCB4E-3722-418F-8B2E-183829D97C33}"/>
            </a:ext>
          </a:extLst>
        </xdr:cNvPr>
        <xdr:cNvSpPr/>
      </xdr:nvSpPr>
      <xdr:spPr>
        <a:xfrm>
          <a:off x="139700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D6BA8CE-0CF7-4A5F-9735-6C1DC0AD5074}"/>
            </a:ext>
          </a:extLst>
        </xdr:cNvPr>
        <xdr:cNvSpPr/>
      </xdr:nvSpPr>
      <xdr:spPr>
        <a:xfrm>
          <a:off x="139700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E044A27-E727-4778-B58B-A184260C65BC}"/>
            </a:ext>
          </a:extLst>
        </xdr:cNvPr>
        <xdr:cNvSpPr/>
      </xdr:nvSpPr>
      <xdr:spPr>
        <a:xfrm>
          <a:off x="153416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023F5BD-A364-4F87-AF44-E7C06049E12A}"/>
            </a:ext>
          </a:extLst>
        </xdr:cNvPr>
        <xdr:cNvSpPr/>
      </xdr:nvSpPr>
      <xdr:spPr>
        <a:xfrm>
          <a:off x="153416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2F50945-79F3-4A49-8C0D-22CD0A253B31}"/>
            </a:ext>
          </a:extLst>
        </xdr:cNvPr>
        <xdr:cNvSpPr/>
      </xdr:nvSpPr>
      <xdr:spPr>
        <a:xfrm>
          <a:off x="168179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F8352BF-7BE8-478B-8DD0-5F01F4CE3906}"/>
            </a:ext>
          </a:extLst>
        </xdr:cNvPr>
        <xdr:cNvSpPr/>
      </xdr:nvSpPr>
      <xdr:spPr>
        <a:xfrm>
          <a:off x="168179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206EEB8-D1D7-429A-93EC-FCAEF4E2E706}"/>
            </a:ext>
          </a:extLst>
        </xdr:cNvPr>
        <xdr:cNvSpPr/>
      </xdr:nvSpPr>
      <xdr:spPr>
        <a:xfrm>
          <a:off x="10198100" y="4768850"/>
          <a:ext cx="380047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3767A3F7-2277-4A53-BAB2-997386E354E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069757C-C499-4E78-83D0-11A495A2234E}"/>
            </a:ext>
          </a:extLst>
        </xdr:cNvPr>
        <xdr:cNvSpPr/>
      </xdr:nvSpPr>
      <xdr:spPr>
        <a:xfrm>
          <a:off x="14246225"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908C8FA-8C72-4876-B711-47F66D41C19B}"/>
            </a:ext>
          </a:extLst>
        </xdr:cNvPr>
        <xdr:cNvSpPr txBox="1"/>
      </xdr:nvSpPr>
      <xdr:spPr>
        <a:xfrm>
          <a:off x="14322425"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３５．６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７４．５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ポイント上回っている。将来負担額が減少傾向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にある中で、令和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年度においては債務償還に充当可能な財源の減少割合に対し、実質的な債務の減少割合がわずかに上回ったことから、債務償還比率はわずかに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債務償還比率については、地方債の新規借入を抑える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など将来負担額の減少に努める。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5831DFA0-DA65-48F0-BFC3-2152805A1625}"/>
            </a:ext>
          </a:extLst>
        </xdr:cNvPr>
        <xdr:cNvSpPr txBox="1"/>
      </xdr:nvSpPr>
      <xdr:spPr>
        <a:xfrm>
          <a:off x="101600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359C84F-C43C-4F07-ABC0-0E0B5033E119}"/>
            </a:ext>
          </a:extLst>
        </xdr:cNvPr>
        <xdr:cNvCxnSpPr/>
      </xdr:nvCxnSpPr>
      <xdr:spPr>
        <a:xfrm>
          <a:off x="10198100" y="68072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16" name="テキスト ボックス 115">
          <a:extLst>
            <a:ext uri="{FF2B5EF4-FFF2-40B4-BE49-F238E27FC236}">
              <a16:creationId xmlns:a16="http://schemas.microsoft.com/office/drawing/2014/main" id="{CE373A92-BA86-4D04-A7E7-3489DB08586F}"/>
            </a:ext>
          </a:extLst>
        </xdr:cNvPr>
        <xdr:cNvSpPr txBox="1"/>
      </xdr:nvSpPr>
      <xdr:spPr>
        <a:xfrm>
          <a:off x="9702800" y="672338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a:extLst>
            <a:ext uri="{FF2B5EF4-FFF2-40B4-BE49-F238E27FC236}">
              <a16:creationId xmlns:a16="http://schemas.microsoft.com/office/drawing/2014/main" id="{333A672F-8A4D-4E70-A733-E9769456956A}"/>
            </a:ext>
          </a:extLst>
        </xdr:cNvPr>
        <xdr:cNvCxnSpPr/>
      </xdr:nvCxnSpPr>
      <xdr:spPr>
        <a:xfrm>
          <a:off x="10198100" y="647573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8" name="テキスト ボックス 117">
          <a:extLst>
            <a:ext uri="{FF2B5EF4-FFF2-40B4-BE49-F238E27FC236}">
              <a16:creationId xmlns:a16="http://schemas.microsoft.com/office/drawing/2014/main" id="{BCE30746-143B-4DD7-AB00-125000E5FE67}"/>
            </a:ext>
          </a:extLst>
        </xdr:cNvPr>
        <xdr:cNvSpPr txBox="1"/>
      </xdr:nvSpPr>
      <xdr:spPr>
        <a:xfrm>
          <a:off x="9702800" y="638238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a:extLst>
            <a:ext uri="{FF2B5EF4-FFF2-40B4-BE49-F238E27FC236}">
              <a16:creationId xmlns:a16="http://schemas.microsoft.com/office/drawing/2014/main" id="{60347663-C5F3-440B-87B0-9AF9D6900471}"/>
            </a:ext>
          </a:extLst>
        </xdr:cNvPr>
        <xdr:cNvCxnSpPr/>
      </xdr:nvCxnSpPr>
      <xdr:spPr>
        <a:xfrm>
          <a:off x="10198100" y="613537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20" name="テキスト ボックス 119">
          <a:extLst>
            <a:ext uri="{FF2B5EF4-FFF2-40B4-BE49-F238E27FC236}">
              <a16:creationId xmlns:a16="http://schemas.microsoft.com/office/drawing/2014/main" id="{BE557666-FB53-4F0C-91F0-A79C7726AE85}"/>
            </a:ext>
          </a:extLst>
        </xdr:cNvPr>
        <xdr:cNvSpPr txBox="1"/>
      </xdr:nvSpPr>
      <xdr:spPr>
        <a:xfrm>
          <a:off x="9761855" y="604139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6D604E9-DC84-480E-8AC6-BF09CB02EE22}"/>
            </a:ext>
          </a:extLst>
        </xdr:cNvPr>
        <xdr:cNvCxnSpPr/>
      </xdr:nvCxnSpPr>
      <xdr:spPr>
        <a:xfrm>
          <a:off x="10198100" y="57975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22" name="テキスト ボックス 121">
          <a:extLst>
            <a:ext uri="{FF2B5EF4-FFF2-40B4-BE49-F238E27FC236}">
              <a16:creationId xmlns:a16="http://schemas.microsoft.com/office/drawing/2014/main" id="{BB8394F6-1C54-4198-978F-AA5E2BC8478D}"/>
            </a:ext>
          </a:extLst>
        </xdr:cNvPr>
        <xdr:cNvSpPr txBox="1"/>
      </xdr:nvSpPr>
      <xdr:spPr>
        <a:xfrm>
          <a:off x="9761855" y="570357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a:extLst>
            <a:ext uri="{FF2B5EF4-FFF2-40B4-BE49-F238E27FC236}">
              <a16:creationId xmlns:a16="http://schemas.microsoft.com/office/drawing/2014/main" id="{100F73E8-7F62-4F1A-A8DD-54FD91A7725C}"/>
            </a:ext>
          </a:extLst>
        </xdr:cNvPr>
        <xdr:cNvCxnSpPr/>
      </xdr:nvCxnSpPr>
      <xdr:spPr>
        <a:xfrm>
          <a:off x="10198100" y="545655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24" name="テキスト ボックス 123">
          <a:extLst>
            <a:ext uri="{FF2B5EF4-FFF2-40B4-BE49-F238E27FC236}">
              <a16:creationId xmlns:a16="http://schemas.microsoft.com/office/drawing/2014/main" id="{0BDA5EF0-3EBB-4937-8793-4DFA2FE23830}"/>
            </a:ext>
          </a:extLst>
        </xdr:cNvPr>
        <xdr:cNvSpPr txBox="1"/>
      </xdr:nvSpPr>
      <xdr:spPr>
        <a:xfrm>
          <a:off x="9761855" y="53632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a:extLst>
            <a:ext uri="{FF2B5EF4-FFF2-40B4-BE49-F238E27FC236}">
              <a16:creationId xmlns:a16="http://schemas.microsoft.com/office/drawing/2014/main" id="{4184899E-5C03-440E-84EE-187B8916366D}"/>
            </a:ext>
          </a:extLst>
        </xdr:cNvPr>
        <xdr:cNvCxnSpPr/>
      </xdr:nvCxnSpPr>
      <xdr:spPr>
        <a:xfrm>
          <a:off x="10198100" y="511619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a:extLst>
            <a:ext uri="{FF2B5EF4-FFF2-40B4-BE49-F238E27FC236}">
              <a16:creationId xmlns:a16="http://schemas.microsoft.com/office/drawing/2014/main" id="{BA628DB3-7245-4F32-A5AB-2B2021F5F347}"/>
            </a:ext>
          </a:extLst>
        </xdr:cNvPr>
        <xdr:cNvSpPr txBox="1"/>
      </xdr:nvSpPr>
      <xdr:spPr>
        <a:xfrm>
          <a:off x="9867900" y="50317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5439B73-0826-49C6-AADA-73B0FEE71C9E}"/>
            </a:ext>
          </a:extLst>
        </xdr:cNvPr>
        <xdr:cNvCxnSpPr/>
      </xdr:nvCxnSpPr>
      <xdr:spPr>
        <a:xfrm>
          <a:off x="10198100" y="47688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4F85AD1-BA9E-4E43-B006-1770EE41FC5C}"/>
            </a:ext>
          </a:extLst>
        </xdr:cNvPr>
        <xdr:cNvSpPr/>
      </xdr:nvSpPr>
      <xdr:spPr>
        <a:xfrm>
          <a:off x="10198100" y="4768850"/>
          <a:ext cx="380047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169545</xdr:rowOff>
    </xdr:to>
    <xdr:cxnSp macro="">
      <xdr:nvCxnSpPr>
        <xdr:cNvPr id="129" name="直線コネクタ 128">
          <a:extLst>
            <a:ext uri="{FF2B5EF4-FFF2-40B4-BE49-F238E27FC236}">
              <a16:creationId xmlns:a16="http://schemas.microsoft.com/office/drawing/2014/main" id="{36DCBFD2-BC8E-469A-A0BA-6273FD15D25D}"/>
            </a:ext>
          </a:extLst>
        </xdr:cNvPr>
        <xdr:cNvCxnSpPr/>
      </xdr:nvCxnSpPr>
      <xdr:spPr>
        <a:xfrm flipV="1">
          <a:off x="13326745" y="5116195"/>
          <a:ext cx="127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1905</xdr:rowOff>
    </xdr:from>
    <xdr:ext cx="559435" cy="259080"/>
    <xdr:sp macro="" textlink="">
      <xdr:nvSpPr>
        <xdr:cNvPr id="130" name="債務償還比率最小値テキスト">
          <a:extLst>
            <a:ext uri="{FF2B5EF4-FFF2-40B4-BE49-F238E27FC236}">
              <a16:creationId xmlns:a16="http://schemas.microsoft.com/office/drawing/2014/main" id="{8E686BE3-1E6B-464C-A1CE-AAD8CE223F3A}"/>
            </a:ext>
          </a:extLst>
        </xdr:cNvPr>
        <xdr:cNvSpPr txBox="1"/>
      </xdr:nvSpPr>
      <xdr:spPr>
        <a:xfrm>
          <a:off x="13379450" y="632650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169545</xdr:rowOff>
    </xdr:from>
    <xdr:to>
      <xdr:col>76</xdr:col>
      <xdr:colOff>111125</xdr:colOff>
      <xdr:row>33</xdr:row>
      <xdr:rowOff>169545</xdr:rowOff>
    </xdr:to>
    <xdr:cxnSp macro="">
      <xdr:nvCxnSpPr>
        <xdr:cNvPr id="131" name="直線コネクタ 130">
          <a:extLst>
            <a:ext uri="{FF2B5EF4-FFF2-40B4-BE49-F238E27FC236}">
              <a16:creationId xmlns:a16="http://schemas.microsoft.com/office/drawing/2014/main" id="{F189C817-0ED3-41AF-A278-0469B98CC746}"/>
            </a:ext>
          </a:extLst>
        </xdr:cNvPr>
        <xdr:cNvCxnSpPr/>
      </xdr:nvCxnSpPr>
      <xdr:spPr>
        <a:xfrm>
          <a:off x="13255625" y="6322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2" name="債務償還比率最大値テキスト">
          <a:extLst>
            <a:ext uri="{FF2B5EF4-FFF2-40B4-BE49-F238E27FC236}">
              <a16:creationId xmlns:a16="http://schemas.microsoft.com/office/drawing/2014/main" id="{42F1CE33-8B00-4812-9C62-581CA373D2FA}"/>
            </a:ext>
          </a:extLst>
        </xdr:cNvPr>
        <xdr:cNvSpPr txBox="1"/>
      </xdr:nvSpPr>
      <xdr:spPr>
        <a:xfrm>
          <a:off x="13379450" y="489458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a:extLst>
            <a:ext uri="{FF2B5EF4-FFF2-40B4-BE49-F238E27FC236}">
              <a16:creationId xmlns:a16="http://schemas.microsoft.com/office/drawing/2014/main" id="{58234504-6D7C-4815-A9FF-D44038A25B0E}"/>
            </a:ext>
          </a:extLst>
        </xdr:cNvPr>
        <xdr:cNvCxnSpPr/>
      </xdr:nvCxnSpPr>
      <xdr:spPr>
        <a:xfrm>
          <a:off x="13255625" y="5116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2540</xdr:rowOff>
    </xdr:from>
    <xdr:ext cx="468630" cy="259080"/>
    <xdr:sp macro="" textlink="">
      <xdr:nvSpPr>
        <xdr:cNvPr id="134" name="債務償還比率平均値テキスト">
          <a:extLst>
            <a:ext uri="{FF2B5EF4-FFF2-40B4-BE49-F238E27FC236}">
              <a16:creationId xmlns:a16="http://schemas.microsoft.com/office/drawing/2014/main" id="{93C3121A-9D42-4671-A21F-037FC8706522}"/>
            </a:ext>
          </a:extLst>
        </xdr:cNvPr>
        <xdr:cNvSpPr txBox="1"/>
      </xdr:nvSpPr>
      <xdr:spPr>
        <a:xfrm>
          <a:off x="13379450" y="551751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151130</xdr:rowOff>
    </xdr:from>
    <xdr:to>
      <xdr:col>76</xdr:col>
      <xdr:colOff>73025</xdr:colOff>
      <xdr:row>30</xdr:row>
      <xdr:rowOff>81280</xdr:rowOff>
    </xdr:to>
    <xdr:sp macro="" textlink="">
      <xdr:nvSpPr>
        <xdr:cNvPr id="135" name="フローチャート: 判断 134">
          <a:extLst>
            <a:ext uri="{FF2B5EF4-FFF2-40B4-BE49-F238E27FC236}">
              <a16:creationId xmlns:a16="http://schemas.microsoft.com/office/drawing/2014/main" id="{3E588412-DF18-427B-9A2E-0C0A6B6D601C}"/>
            </a:ext>
          </a:extLst>
        </xdr:cNvPr>
        <xdr:cNvSpPr/>
      </xdr:nvSpPr>
      <xdr:spPr>
        <a:xfrm>
          <a:off x="13293725" y="56661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157480</xdr:rowOff>
    </xdr:from>
    <xdr:to>
      <xdr:col>72</xdr:col>
      <xdr:colOff>123825</xdr:colOff>
      <xdr:row>30</xdr:row>
      <xdr:rowOff>87630</xdr:rowOff>
    </xdr:to>
    <xdr:sp macro="" textlink="">
      <xdr:nvSpPr>
        <xdr:cNvPr id="136" name="フローチャート: 判断 135">
          <a:extLst>
            <a:ext uri="{FF2B5EF4-FFF2-40B4-BE49-F238E27FC236}">
              <a16:creationId xmlns:a16="http://schemas.microsoft.com/office/drawing/2014/main" id="{B43F0F9A-EDC9-4C48-A1D3-B2E5FB2C85BD}"/>
            </a:ext>
          </a:extLst>
        </xdr:cNvPr>
        <xdr:cNvSpPr/>
      </xdr:nvSpPr>
      <xdr:spPr>
        <a:xfrm>
          <a:off x="12646025" y="5675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154940</xdr:rowOff>
    </xdr:from>
    <xdr:to>
      <xdr:col>68</xdr:col>
      <xdr:colOff>123825</xdr:colOff>
      <xdr:row>30</xdr:row>
      <xdr:rowOff>85090</xdr:rowOff>
    </xdr:to>
    <xdr:sp macro="" textlink="">
      <xdr:nvSpPr>
        <xdr:cNvPr id="137" name="フローチャート: 判断 136">
          <a:extLst>
            <a:ext uri="{FF2B5EF4-FFF2-40B4-BE49-F238E27FC236}">
              <a16:creationId xmlns:a16="http://schemas.microsoft.com/office/drawing/2014/main" id="{B4964035-F44D-4CE6-A061-A859A1BA5C4A}"/>
            </a:ext>
          </a:extLst>
        </xdr:cNvPr>
        <xdr:cNvSpPr/>
      </xdr:nvSpPr>
      <xdr:spPr>
        <a:xfrm>
          <a:off x="11960225" y="56699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106045</xdr:rowOff>
    </xdr:from>
    <xdr:to>
      <xdr:col>64</xdr:col>
      <xdr:colOff>123825</xdr:colOff>
      <xdr:row>31</xdr:row>
      <xdr:rowOff>36195</xdr:rowOff>
    </xdr:to>
    <xdr:sp macro="" textlink="">
      <xdr:nvSpPr>
        <xdr:cNvPr id="138" name="フローチャート: 判断 137">
          <a:extLst>
            <a:ext uri="{FF2B5EF4-FFF2-40B4-BE49-F238E27FC236}">
              <a16:creationId xmlns:a16="http://schemas.microsoft.com/office/drawing/2014/main" id="{7CCB8317-D785-4FAF-AA09-1C583B34ACD7}"/>
            </a:ext>
          </a:extLst>
        </xdr:cNvPr>
        <xdr:cNvSpPr/>
      </xdr:nvSpPr>
      <xdr:spPr>
        <a:xfrm>
          <a:off x="11274425" y="5779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110490</xdr:rowOff>
    </xdr:from>
    <xdr:to>
      <xdr:col>60</xdr:col>
      <xdr:colOff>123825</xdr:colOff>
      <xdr:row>31</xdr:row>
      <xdr:rowOff>40640</xdr:rowOff>
    </xdr:to>
    <xdr:sp macro="" textlink="">
      <xdr:nvSpPr>
        <xdr:cNvPr id="139" name="フローチャート: 判断 138">
          <a:extLst>
            <a:ext uri="{FF2B5EF4-FFF2-40B4-BE49-F238E27FC236}">
              <a16:creationId xmlns:a16="http://schemas.microsoft.com/office/drawing/2014/main" id="{E45CC34E-5ED8-467F-95DF-98A8CFD27709}"/>
            </a:ext>
          </a:extLst>
        </xdr:cNvPr>
        <xdr:cNvSpPr/>
      </xdr:nvSpPr>
      <xdr:spPr>
        <a:xfrm>
          <a:off x="10588625" y="5784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40" name="テキスト ボックス 139">
          <a:extLst>
            <a:ext uri="{FF2B5EF4-FFF2-40B4-BE49-F238E27FC236}">
              <a16:creationId xmlns:a16="http://schemas.microsoft.com/office/drawing/2014/main" id="{0B264D76-1478-48FF-8C0B-F5E5152452D0}"/>
            </a:ext>
          </a:extLst>
        </xdr:cNvPr>
        <xdr:cNvSpPr txBox="1"/>
      </xdr:nvSpPr>
      <xdr:spPr>
        <a:xfrm>
          <a:off x="13169900" y="6856095"/>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41" name="テキスト ボックス 140">
          <a:extLst>
            <a:ext uri="{FF2B5EF4-FFF2-40B4-BE49-F238E27FC236}">
              <a16:creationId xmlns:a16="http://schemas.microsoft.com/office/drawing/2014/main" id="{38721251-8637-4991-89A0-C910BD14B1D7}"/>
            </a:ext>
          </a:extLst>
        </xdr:cNvPr>
        <xdr:cNvSpPr txBox="1"/>
      </xdr:nvSpPr>
      <xdr:spPr>
        <a:xfrm>
          <a:off x="12531725"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2" name="テキスト ボックス 141">
          <a:extLst>
            <a:ext uri="{FF2B5EF4-FFF2-40B4-BE49-F238E27FC236}">
              <a16:creationId xmlns:a16="http://schemas.microsoft.com/office/drawing/2014/main" id="{53CB6B16-AE3A-46E7-AC40-EECDEAE6329E}"/>
            </a:ext>
          </a:extLst>
        </xdr:cNvPr>
        <xdr:cNvSpPr txBox="1"/>
      </xdr:nvSpPr>
      <xdr:spPr>
        <a:xfrm>
          <a:off x="11845925"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3" name="テキスト ボックス 142">
          <a:extLst>
            <a:ext uri="{FF2B5EF4-FFF2-40B4-BE49-F238E27FC236}">
              <a16:creationId xmlns:a16="http://schemas.microsoft.com/office/drawing/2014/main" id="{D32CCAF6-BCDF-4E40-8C9A-EAA8D8C634B9}"/>
            </a:ext>
          </a:extLst>
        </xdr:cNvPr>
        <xdr:cNvSpPr txBox="1"/>
      </xdr:nvSpPr>
      <xdr:spPr>
        <a:xfrm>
          <a:off x="11160125"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44" name="テキスト ボックス 143">
          <a:extLst>
            <a:ext uri="{FF2B5EF4-FFF2-40B4-BE49-F238E27FC236}">
              <a16:creationId xmlns:a16="http://schemas.microsoft.com/office/drawing/2014/main" id="{A2A53231-79D6-4618-B8DB-FCAFF66736BB}"/>
            </a:ext>
          </a:extLst>
        </xdr:cNvPr>
        <xdr:cNvSpPr txBox="1"/>
      </xdr:nvSpPr>
      <xdr:spPr>
        <a:xfrm>
          <a:off x="10474325" y="6856095"/>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69215</xdr:rowOff>
    </xdr:from>
    <xdr:to>
      <xdr:col>76</xdr:col>
      <xdr:colOff>73025</xdr:colOff>
      <xdr:row>30</xdr:row>
      <xdr:rowOff>170815</xdr:rowOff>
    </xdr:to>
    <xdr:sp macro="" textlink="">
      <xdr:nvSpPr>
        <xdr:cNvPr id="145" name="楕円 144">
          <a:extLst>
            <a:ext uri="{FF2B5EF4-FFF2-40B4-BE49-F238E27FC236}">
              <a16:creationId xmlns:a16="http://schemas.microsoft.com/office/drawing/2014/main" id="{BE350C92-D75B-4D7D-9E4E-D9AB5894EDBE}"/>
            </a:ext>
          </a:extLst>
        </xdr:cNvPr>
        <xdr:cNvSpPr/>
      </xdr:nvSpPr>
      <xdr:spPr>
        <a:xfrm>
          <a:off x="13293725" y="57429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47625</xdr:rowOff>
    </xdr:from>
    <xdr:ext cx="468630" cy="259080"/>
    <xdr:sp macro="" textlink="">
      <xdr:nvSpPr>
        <xdr:cNvPr id="146" name="債務償還比率該当値テキスト">
          <a:extLst>
            <a:ext uri="{FF2B5EF4-FFF2-40B4-BE49-F238E27FC236}">
              <a16:creationId xmlns:a16="http://schemas.microsoft.com/office/drawing/2014/main" id="{ECC26716-94CB-41B2-BD74-C377368BDCCF}"/>
            </a:ext>
          </a:extLst>
        </xdr:cNvPr>
        <xdr:cNvSpPr txBox="1"/>
      </xdr:nvSpPr>
      <xdr:spPr>
        <a:xfrm>
          <a:off x="13379450" y="5721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111760</xdr:rowOff>
    </xdr:from>
    <xdr:to>
      <xdr:col>72</xdr:col>
      <xdr:colOff>123825</xdr:colOff>
      <xdr:row>31</xdr:row>
      <xdr:rowOff>41910</xdr:rowOff>
    </xdr:to>
    <xdr:sp macro="" textlink="">
      <xdr:nvSpPr>
        <xdr:cNvPr id="147" name="楕円 146">
          <a:extLst>
            <a:ext uri="{FF2B5EF4-FFF2-40B4-BE49-F238E27FC236}">
              <a16:creationId xmlns:a16="http://schemas.microsoft.com/office/drawing/2014/main" id="{D57D0FE8-015C-4116-8F48-BB300816DD46}"/>
            </a:ext>
          </a:extLst>
        </xdr:cNvPr>
        <xdr:cNvSpPr/>
      </xdr:nvSpPr>
      <xdr:spPr>
        <a:xfrm>
          <a:off x="12646025" y="5788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120650</xdr:rowOff>
    </xdr:from>
    <xdr:to>
      <xdr:col>76</xdr:col>
      <xdr:colOff>22225</xdr:colOff>
      <xdr:row>30</xdr:row>
      <xdr:rowOff>162560</xdr:rowOff>
    </xdr:to>
    <xdr:cxnSp macro="">
      <xdr:nvCxnSpPr>
        <xdr:cNvPr id="148" name="直線コネクタ 147">
          <a:extLst>
            <a:ext uri="{FF2B5EF4-FFF2-40B4-BE49-F238E27FC236}">
              <a16:creationId xmlns:a16="http://schemas.microsoft.com/office/drawing/2014/main" id="{D32754F6-1C4D-4C9A-9F14-DD7FE5D30300}"/>
            </a:ext>
          </a:extLst>
        </xdr:cNvPr>
        <xdr:cNvCxnSpPr/>
      </xdr:nvCxnSpPr>
      <xdr:spPr>
        <a:xfrm flipV="1">
          <a:off x="12693650" y="5800725"/>
          <a:ext cx="6381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97790</xdr:rowOff>
    </xdr:from>
    <xdr:to>
      <xdr:col>68</xdr:col>
      <xdr:colOff>123825</xdr:colOff>
      <xdr:row>31</xdr:row>
      <xdr:rowOff>27940</xdr:rowOff>
    </xdr:to>
    <xdr:sp macro="" textlink="">
      <xdr:nvSpPr>
        <xdr:cNvPr id="149" name="楕円 148">
          <a:extLst>
            <a:ext uri="{FF2B5EF4-FFF2-40B4-BE49-F238E27FC236}">
              <a16:creationId xmlns:a16="http://schemas.microsoft.com/office/drawing/2014/main" id="{FBB131E2-5CC1-4CBC-AD8B-671BF72A0A75}"/>
            </a:ext>
          </a:extLst>
        </xdr:cNvPr>
        <xdr:cNvSpPr/>
      </xdr:nvSpPr>
      <xdr:spPr>
        <a:xfrm>
          <a:off x="11960225" y="5774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148590</xdr:rowOff>
    </xdr:from>
    <xdr:to>
      <xdr:col>72</xdr:col>
      <xdr:colOff>73025</xdr:colOff>
      <xdr:row>30</xdr:row>
      <xdr:rowOff>162560</xdr:rowOff>
    </xdr:to>
    <xdr:cxnSp macro="">
      <xdr:nvCxnSpPr>
        <xdr:cNvPr id="150" name="直線コネクタ 149">
          <a:extLst>
            <a:ext uri="{FF2B5EF4-FFF2-40B4-BE49-F238E27FC236}">
              <a16:creationId xmlns:a16="http://schemas.microsoft.com/office/drawing/2014/main" id="{B8CFCFE8-23AA-4135-8E03-92661EB871C5}"/>
            </a:ext>
          </a:extLst>
        </xdr:cNvPr>
        <xdr:cNvCxnSpPr/>
      </xdr:nvCxnSpPr>
      <xdr:spPr>
        <a:xfrm>
          <a:off x="12007850" y="5822315"/>
          <a:ext cx="685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156210</xdr:rowOff>
    </xdr:from>
    <xdr:to>
      <xdr:col>64</xdr:col>
      <xdr:colOff>123825</xdr:colOff>
      <xdr:row>32</xdr:row>
      <xdr:rowOff>86360</xdr:rowOff>
    </xdr:to>
    <xdr:sp macro="" textlink="">
      <xdr:nvSpPr>
        <xdr:cNvPr id="151" name="楕円 150">
          <a:extLst>
            <a:ext uri="{FF2B5EF4-FFF2-40B4-BE49-F238E27FC236}">
              <a16:creationId xmlns:a16="http://schemas.microsoft.com/office/drawing/2014/main" id="{B13B9D75-D480-4F16-9BF2-FCD1162C27E5}"/>
            </a:ext>
          </a:extLst>
        </xdr:cNvPr>
        <xdr:cNvSpPr/>
      </xdr:nvSpPr>
      <xdr:spPr>
        <a:xfrm>
          <a:off x="11274425" y="599821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148590</xdr:rowOff>
    </xdr:from>
    <xdr:to>
      <xdr:col>68</xdr:col>
      <xdr:colOff>73025</xdr:colOff>
      <xdr:row>32</xdr:row>
      <xdr:rowOff>35560</xdr:rowOff>
    </xdr:to>
    <xdr:cxnSp macro="">
      <xdr:nvCxnSpPr>
        <xdr:cNvPr id="152" name="直線コネクタ 151">
          <a:extLst>
            <a:ext uri="{FF2B5EF4-FFF2-40B4-BE49-F238E27FC236}">
              <a16:creationId xmlns:a16="http://schemas.microsoft.com/office/drawing/2014/main" id="{C02750FF-9D18-407A-828E-EB5605716D3A}"/>
            </a:ext>
          </a:extLst>
        </xdr:cNvPr>
        <xdr:cNvCxnSpPr/>
      </xdr:nvCxnSpPr>
      <xdr:spPr>
        <a:xfrm flipV="1">
          <a:off x="11322050" y="5822315"/>
          <a:ext cx="6858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41910</xdr:rowOff>
    </xdr:from>
    <xdr:to>
      <xdr:col>60</xdr:col>
      <xdr:colOff>123825</xdr:colOff>
      <xdr:row>32</xdr:row>
      <xdr:rowOff>143510</xdr:rowOff>
    </xdr:to>
    <xdr:sp macro="" textlink="">
      <xdr:nvSpPr>
        <xdr:cNvPr id="153" name="楕円 152">
          <a:extLst>
            <a:ext uri="{FF2B5EF4-FFF2-40B4-BE49-F238E27FC236}">
              <a16:creationId xmlns:a16="http://schemas.microsoft.com/office/drawing/2014/main" id="{A34567DD-7CB4-460E-8B9E-3B8F8FD131E5}"/>
            </a:ext>
          </a:extLst>
        </xdr:cNvPr>
        <xdr:cNvSpPr/>
      </xdr:nvSpPr>
      <xdr:spPr>
        <a:xfrm>
          <a:off x="10588625" y="6045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35560</xdr:rowOff>
    </xdr:from>
    <xdr:to>
      <xdr:col>64</xdr:col>
      <xdr:colOff>73025</xdr:colOff>
      <xdr:row>32</xdr:row>
      <xdr:rowOff>92710</xdr:rowOff>
    </xdr:to>
    <xdr:cxnSp macro="">
      <xdr:nvCxnSpPr>
        <xdr:cNvPr id="154" name="直線コネクタ 153">
          <a:extLst>
            <a:ext uri="{FF2B5EF4-FFF2-40B4-BE49-F238E27FC236}">
              <a16:creationId xmlns:a16="http://schemas.microsoft.com/office/drawing/2014/main" id="{828CB875-3851-4A08-838E-7FF540EE4187}"/>
            </a:ext>
          </a:extLst>
        </xdr:cNvPr>
        <xdr:cNvCxnSpPr/>
      </xdr:nvCxnSpPr>
      <xdr:spPr>
        <a:xfrm flipV="1">
          <a:off x="10636250" y="6036310"/>
          <a:ext cx="685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104140</xdr:rowOff>
    </xdr:from>
    <xdr:ext cx="468630" cy="259080"/>
    <xdr:sp macro="" textlink="">
      <xdr:nvSpPr>
        <xdr:cNvPr id="155" name="n_1aveValue債務償還比率">
          <a:extLst>
            <a:ext uri="{FF2B5EF4-FFF2-40B4-BE49-F238E27FC236}">
              <a16:creationId xmlns:a16="http://schemas.microsoft.com/office/drawing/2014/main" id="{9B3A8946-576C-44BB-A876-68F41A6C7A35}"/>
            </a:ext>
          </a:extLst>
        </xdr:cNvPr>
        <xdr:cNvSpPr txBox="1"/>
      </xdr:nvSpPr>
      <xdr:spPr>
        <a:xfrm>
          <a:off x="12465050" y="5460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101600</xdr:rowOff>
    </xdr:from>
    <xdr:ext cx="468630" cy="259080"/>
    <xdr:sp macro="" textlink="">
      <xdr:nvSpPr>
        <xdr:cNvPr id="156" name="n_2aveValue債務償還比率">
          <a:extLst>
            <a:ext uri="{FF2B5EF4-FFF2-40B4-BE49-F238E27FC236}">
              <a16:creationId xmlns:a16="http://schemas.microsoft.com/office/drawing/2014/main" id="{01BF580F-A0A8-4691-944B-13F3F240B8A3}"/>
            </a:ext>
          </a:extLst>
        </xdr:cNvPr>
        <xdr:cNvSpPr txBox="1"/>
      </xdr:nvSpPr>
      <xdr:spPr>
        <a:xfrm>
          <a:off x="11788775" y="5457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52705</xdr:rowOff>
    </xdr:from>
    <xdr:ext cx="468630" cy="257810"/>
    <xdr:sp macro="" textlink="">
      <xdr:nvSpPr>
        <xdr:cNvPr id="157" name="n_3aveValue債務償還比率">
          <a:extLst>
            <a:ext uri="{FF2B5EF4-FFF2-40B4-BE49-F238E27FC236}">
              <a16:creationId xmlns:a16="http://schemas.microsoft.com/office/drawing/2014/main" id="{B1F2CC7A-25D5-4191-9ED6-6A728A7A382E}"/>
            </a:ext>
          </a:extLst>
        </xdr:cNvPr>
        <xdr:cNvSpPr txBox="1"/>
      </xdr:nvSpPr>
      <xdr:spPr>
        <a:xfrm>
          <a:off x="11102975" y="55645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57150</xdr:rowOff>
    </xdr:from>
    <xdr:ext cx="468630" cy="259080"/>
    <xdr:sp macro="" textlink="">
      <xdr:nvSpPr>
        <xdr:cNvPr id="158" name="n_4aveValue債務償還比率">
          <a:extLst>
            <a:ext uri="{FF2B5EF4-FFF2-40B4-BE49-F238E27FC236}">
              <a16:creationId xmlns:a16="http://schemas.microsoft.com/office/drawing/2014/main" id="{69FECB90-9C3A-493F-A7FE-E40A8AEB79C7}"/>
            </a:ext>
          </a:extLst>
        </xdr:cNvPr>
        <xdr:cNvSpPr txBox="1"/>
      </xdr:nvSpPr>
      <xdr:spPr>
        <a:xfrm>
          <a:off x="10417175" y="5572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33020</xdr:rowOff>
    </xdr:from>
    <xdr:ext cx="468630" cy="259080"/>
    <xdr:sp macro="" textlink="">
      <xdr:nvSpPr>
        <xdr:cNvPr id="159" name="n_1mainValue債務償還比率">
          <a:extLst>
            <a:ext uri="{FF2B5EF4-FFF2-40B4-BE49-F238E27FC236}">
              <a16:creationId xmlns:a16="http://schemas.microsoft.com/office/drawing/2014/main" id="{303C3114-2339-4800-89A4-BF8832C59328}"/>
            </a:ext>
          </a:extLst>
        </xdr:cNvPr>
        <xdr:cNvSpPr txBox="1"/>
      </xdr:nvSpPr>
      <xdr:spPr>
        <a:xfrm>
          <a:off x="12465050" y="5868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19050</xdr:rowOff>
    </xdr:from>
    <xdr:ext cx="468630" cy="257810"/>
    <xdr:sp macro="" textlink="">
      <xdr:nvSpPr>
        <xdr:cNvPr id="160" name="n_2mainValue債務償還比率">
          <a:extLst>
            <a:ext uri="{FF2B5EF4-FFF2-40B4-BE49-F238E27FC236}">
              <a16:creationId xmlns:a16="http://schemas.microsoft.com/office/drawing/2014/main" id="{4B1CA23F-81DA-412B-A3A4-3F24450B9538}"/>
            </a:ext>
          </a:extLst>
        </xdr:cNvPr>
        <xdr:cNvSpPr txBox="1"/>
      </xdr:nvSpPr>
      <xdr:spPr>
        <a:xfrm>
          <a:off x="11788775" y="58578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77470</xdr:rowOff>
    </xdr:from>
    <xdr:ext cx="468630" cy="257810"/>
    <xdr:sp macro="" textlink="">
      <xdr:nvSpPr>
        <xdr:cNvPr id="161" name="n_3mainValue債務償還比率">
          <a:extLst>
            <a:ext uri="{FF2B5EF4-FFF2-40B4-BE49-F238E27FC236}">
              <a16:creationId xmlns:a16="http://schemas.microsoft.com/office/drawing/2014/main" id="{E74DEF34-3374-446F-925B-07D8FB2479F4}"/>
            </a:ext>
          </a:extLst>
        </xdr:cNvPr>
        <xdr:cNvSpPr txBox="1"/>
      </xdr:nvSpPr>
      <xdr:spPr>
        <a:xfrm>
          <a:off x="11102975" y="6078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134620</xdr:rowOff>
    </xdr:from>
    <xdr:ext cx="468630" cy="257810"/>
    <xdr:sp macro="" textlink="">
      <xdr:nvSpPr>
        <xdr:cNvPr id="162" name="n_4mainValue債務償還比率">
          <a:extLst>
            <a:ext uri="{FF2B5EF4-FFF2-40B4-BE49-F238E27FC236}">
              <a16:creationId xmlns:a16="http://schemas.microsoft.com/office/drawing/2014/main" id="{DC18025E-148D-4168-B61B-479B09DABF24}"/>
            </a:ext>
          </a:extLst>
        </xdr:cNvPr>
        <xdr:cNvSpPr txBox="1"/>
      </xdr:nvSpPr>
      <xdr:spPr>
        <a:xfrm>
          <a:off x="10417175" y="6135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6BBF74A-30CD-4A6D-B5DB-0E1E7BD4A9B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2A837255-7FAE-4BC0-9F1B-465EC7C9F039}"/>
            </a:ext>
          </a:extLst>
        </xdr:cNvPr>
        <xdr:cNvSpPr/>
      </xdr:nvSpPr>
      <xdr:spPr>
        <a:xfrm>
          <a:off x="1158875" y="11275060"/>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5" name="テキスト ボックス 164">
          <a:extLst>
            <a:ext uri="{FF2B5EF4-FFF2-40B4-BE49-F238E27FC236}">
              <a16:creationId xmlns:a16="http://schemas.microsoft.com/office/drawing/2014/main" id="{9F92CDC7-D809-4209-AD83-02E2E940BFC8}"/>
            </a:ext>
          </a:extLst>
        </xdr:cNvPr>
        <xdr:cNvSpPr txBox="1"/>
      </xdr:nvSpPr>
      <xdr:spPr>
        <a:xfrm>
          <a:off x="835025" y="790575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6" name="テキスト ボックス 165">
          <a:extLst>
            <a:ext uri="{FF2B5EF4-FFF2-40B4-BE49-F238E27FC236}">
              <a16:creationId xmlns:a16="http://schemas.microsoft.com/office/drawing/2014/main" id="{DCA2D3DE-A2E1-4E8C-898E-3F4F612590B7}"/>
            </a:ext>
          </a:extLst>
        </xdr:cNvPr>
        <xdr:cNvSpPr txBox="1"/>
      </xdr:nvSpPr>
      <xdr:spPr>
        <a:xfrm>
          <a:off x="6302375" y="104394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7" name="テキスト ボックス 166">
          <a:extLst>
            <a:ext uri="{FF2B5EF4-FFF2-40B4-BE49-F238E27FC236}">
              <a16:creationId xmlns:a16="http://schemas.microsoft.com/office/drawing/2014/main" id="{988F391C-7512-4213-8456-C6C10B67DA06}"/>
            </a:ext>
          </a:extLst>
        </xdr:cNvPr>
        <xdr:cNvSpPr txBox="1"/>
      </xdr:nvSpPr>
      <xdr:spPr>
        <a:xfrm>
          <a:off x="835025" y="1148461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8" name="テキスト ボックス 167">
          <a:extLst>
            <a:ext uri="{FF2B5EF4-FFF2-40B4-BE49-F238E27FC236}">
              <a16:creationId xmlns:a16="http://schemas.microsoft.com/office/drawing/2014/main" id="{34DE4C76-C9FE-4CD7-BF71-04A04C95DFDF}"/>
            </a:ext>
          </a:extLst>
        </xdr:cNvPr>
        <xdr:cNvSpPr txBox="1"/>
      </xdr:nvSpPr>
      <xdr:spPr>
        <a:xfrm>
          <a:off x="6302375" y="14093825"/>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30EBA8-1C02-44F7-BD3A-425D93FA7E4E}"/>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B9A70B-18C4-43EE-A465-2094A88A597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81756C-41F2-47DF-A250-E6D1C55BA91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7EB044-8B53-498D-BABB-EF9FFB6B577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281F8D-49E3-4127-B8BB-9EC9D7C5B0F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AFCCEB-F223-4481-8448-D7508BCFA42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951A12-AABE-4C7F-9735-7D562C96E5E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399C99-5B53-4559-8BFA-CBD94DCB9D5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6B4A17-F9C7-4029-BAF8-6CDA89946D7B}"/>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7DD2F5-B5D8-4FB1-82E8-E8BF0F93F780}"/>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CC0F77-BAB7-41E5-A245-D396CAC4FE64}"/>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79E515-3167-4944-A3D7-FEB48FE932E0}"/>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1B0822-902F-4A07-8AA2-5CA2575BC999}"/>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9E1C28-BD25-40EE-AC34-23829F6D6F71}"/>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F44528-B81A-42BB-A7A1-2349B76DDEC5}"/>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90B2B7-4D45-4F84-A5B8-0D9124A0C3BA}"/>
            </a:ext>
          </a:extLst>
        </xdr:cNvPr>
        <xdr:cNvSpPr/>
      </xdr:nvSpPr>
      <xdr:spPr>
        <a:xfrm>
          <a:off x="6467475" y="1628775"/>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947FB5-7620-42EB-9F6D-2479F764947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ADBA37-0CFE-47FF-AE80-403D722C09A2}"/>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C2563A-BD47-41DF-8778-36D3EA21F4FC}"/>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58A4F9-EE5D-42C4-B001-58C7F4584FD0}"/>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567FD1-8DED-4B79-A56A-3B57CBE0F504}"/>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DF04FA-B7DF-45FA-82BB-181B2F21F6C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F75605-FD62-40C5-B542-974044E34FA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362483-B63A-4A8E-B76F-F3603CA6FF3D}"/>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82B3EC-E9EA-4F88-9356-419803B674E8}"/>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1C9009-34C5-4079-AA21-99025AA64BB4}"/>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7742BC-A5FB-4788-9CB0-6AA7136ECDFF}"/>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3494EDEF-0310-43B8-B724-BCACE18B6765}"/>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A8366C18-CC3B-4BFC-B8AB-CD88D87DC444}"/>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D94E92A5-B4D8-407F-AC98-570238D1A62D}"/>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267663CB-CD2E-423A-A4AF-904762BBCF14}"/>
            </a:ext>
          </a:extLst>
        </xdr:cNvPr>
        <xdr:cNvSpPr txBox="1"/>
      </xdr:nvSpPr>
      <xdr:spPr>
        <a:xfrm>
          <a:off x="638175" y="355282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74D509-1D28-4DF8-AE08-81FA9D10D140}"/>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57A626-E870-457E-9336-A5DEDEBEC32E}"/>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9D9BF6-08D2-49FD-B3AB-3BB08B24B7E6}"/>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69A88F-5638-4E4D-92D9-64D06AE52D66}"/>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CAB2B1-C131-4CB1-BFC6-B0A4D0FF417E}"/>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019B67-D92F-4495-853D-48053261E58C}"/>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D6B2F9-4597-441F-863C-2E037A1881A0}"/>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EC6C99-3661-4424-9604-682930517305}"/>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F3BD0F0E-5D8A-4649-95F5-A39FCE6E2C0E}"/>
            </a:ext>
          </a:extLst>
        </xdr:cNvPr>
        <xdr:cNvSpPr txBox="1"/>
      </xdr:nvSpPr>
      <xdr:spPr>
        <a:xfrm>
          <a:off x="666750" y="486727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FF44FA-1007-4056-80B0-BA38A7A6B1E8}"/>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F91FC2B0-C952-473A-AE2C-B8F7A48C631A}"/>
            </a:ext>
          </a:extLst>
        </xdr:cNvPr>
        <xdr:cNvSpPr txBox="1"/>
      </xdr:nvSpPr>
      <xdr:spPr>
        <a:xfrm>
          <a:off x="278765" y="7074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F3E50CF-EBCF-4780-94E7-61D368E60D8B}"/>
            </a:ext>
          </a:extLst>
        </xdr:cNvPr>
        <xdr:cNvCxnSpPr/>
      </xdr:nvCxnSpPr>
      <xdr:spPr>
        <a:xfrm>
          <a:off x="6858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a:extLst>
            <a:ext uri="{FF2B5EF4-FFF2-40B4-BE49-F238E27FC236}">
              <a16:creationId xmlns:a16="http://schemas.microsoft.com/office/drawing/2014/main" id="{86AD6C94-742D-45AF-BD11-52702C351CF8}"/>
            </a:ext>
          </a:extLst>
        </xdr:cNvPr>
        <xdr:cNvSpPr txBox="1"/>
      </xdr:nvSpPr>
      <xdr:spPr>
        <a:xfrm>
          <a:off x="339725" y="6645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8ECCEB0-8F0E-4192-B3F5-20C90448690C}"/>
            </a:ext>
          </a:extLst>
        </xdr:cNvPr>
        <xdr:cNvCxnSpPr/>
      </xdr:nvCxnSpPr>
      <xdr:spPr>
        <a:xfrm>
          <a:off x="6858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555CEDD5-814F-4335-BD8D-03D55B64EA01}"/>
            </a:ext>
          </a:extLst>
        </xdr:cNvPr>
        <xdr:cNvSpPr txBox="1"/>
      </xdr:nvSpPr>
      <xdr:spPr>
        <a:xfrm>
          <a:off x="339725" y="62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A0FC436-CD67-465C-A9D8-812EDD76A7C9}"/>
            </a:ext>
          </a:extLst>
        </xdr:cNvPr>
        <xdr:cNvCxnSpPr/>
      </xdr:nvCxnSpPr>
      <xdr:spPr>
        <a:xfrm>
          <a:off x="6858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33E134F5-E5C6-45F4-894D-FC4AD5F6DD03}"/>
            </a:ext>
          </a:extLst>
        </xdr:cNvPr>
        <xdr:cNvSpPr txBox="1"/>
      </xdr:nvSpPr>
      <xdr:spPr>
        <a:xfrm>
          <a:off x="339725" y="577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C388F76-B7D7-414E-B777-1A1C9F673274}"/>
            </a:ext>
          </a:extLst>
        </xdr:cNvPr>
        <xdr:cNvCxnSpPr/>
      </xdr:nvCxnSpPr>
      <xdr:spPr>
        <a:xfrm>
          <a:off x="6858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59EEBC29-B95F-4976-96F0-50F6B5BF46CB}"/>
            </a:ext>
          </a:extLst>
        </xdr:cNvPr>
        <xdr:cNvSpPr txBox="1"/>
      </xdr:nvSpPr>
      <xdr:spPr>
        <a:xfrm>
          <a:off x="339725" y="53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4E4851F-D11B-4765-8EA6-A20E483EE65A}"/>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3" name="テキスト ボックス 52">
          <a:extLst>
            <a:ext uri="{FF2B5EF4-FFF2-40B4-BE49-F238E27FC236}">
              <a16:creationId xmlns:a16="http://schemas.microsoft.com/office/drawing/2014/main" id="{512250DD-6812-432C-A1B0-BAC43F734BD2}"/>
            </a:ext>
          </a:extLst>
        </xdr:cNvPr>
        <xdr:cNvSpPr txBox="1"/>
      </xdr:nvSpPr>
      <xdr:spPr>
        <a:xfrm>
          <a:off x="387985" y="49123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9666CE0-0586-4AEE-822F-B0805E7E4484}"/>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140335</xdr:rowOff>
    </xdr:from>
    <xdr:to>
      <xdr:col>24</xdr:col>
      <xdr:colOff>62865</xdr:colOff>
      <xdr:row>42</xdr:row>
      <xdr:rowOff>71755</xdr:rowOff>
    </xdr:to>
    <xdr:cxnSp macro="">
      <xdr:nvCxnSpPr>
        <xdr:cNvPr id="55" name="直線コネクタ 54">
          <a:extLst>
            <a:ext uri="{FF2B5EF4-FFF2-40B4-BE49-F238E27FC236}">
              <a16:creationId xmlns:a16="http://schemas.microsoft.com/office/drawing/2014/main" id="{A69F2DC6-33C9-46FB-8608-9C0FB84BEB2F}"/>
            </a:ext>
          </a:extLst>
        </xdr:cNvPr>
        <xdr:cNvCxnSpPr/>
      </xdr:nvCxnSpPr>
      <xdr:spPr>
        <a:xfrm flipV="1">
          <a:off x="4180840" y="565848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75565</xdr:rowOff>
    </xdr:from>
    <xdr:ext cx="405130" cy="257810"/>
    <xdr:sp macro="" textlink="">
      <xdr:nvSpPr>
        <xdr:cNvPr id="56" name="【道路】&#10;有形固定資産減価償却率最小値テキスト">
          <a:extLst>
            <a:ext uri="{FF2B5EF4-FFF2-40B4-BE49-F238E27FC236}">
              <a16:creationId xmlns:a16="http://schemas.microsoft.com/office/drawing/2014/main" id="{E97BB5F6-15A4-43F7-8BBB-943AC426C10B}"/>
            </a:ext>
          </a:extLst>
        </xdr:cNvPr>
        <xdr:cNvSpPr txBox="1"/>
      </xdr:nvSpPr>
      <xdr:spPr>
        <a:xfrm>
          <a:off x="4219575" y="68859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71755</xdr:rowOff>
    </xdr:from>
    <xdr:to>
      <xdr:col>24</xdr:col>
      <xdr:colOff>152400</xdr:colOff>
      <xdr:row>42</xdr:row>
      <xdr:rowOff>71755</xdr:rowOff>
    </xdr:to>
    <xdr:cxnSp macro="">
      <xdr:nvCxnSpPr>
        <xdr:cNvPr id="57" name="直線コネクタ 56">
          <a:extLst>
            <a:ext uri="{FF2B5EF4-FFF2-40B4-BE49-F238E27FC236}">
              <a16:creationId xmlns:a16="http://schemas.microsoft.com/office/drawing/2014/main" id="{8DC9583A-32F3-4C41-A85F-7E97927B87B2}"/>
            </a:ext>
          </a:extLst>
        </xdr:cNvPr>
        <xdr:cNvCxnSpPr/>
      </xdr:nvCxnSpPr>
      <xdr:spPr>
        <a:xfrm>
          <a:off x="4105275" y="6878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86995</xdr:rowOff>
    </xdr:from>
    <xdr:ext cx="405130" cy="257810"/>
    <xdr:sp macro="" textlink="">
      <xdr:nvSpPr>
        <xdr:cNvPr id="58" name="【道路】&#10;有形固定資産減価償却率最大値テキスト">
          <a:extLst>
            <a:ext uri="{FF2B5EF4-FFF2-40B4-BE49-F238E27FC236}">
              <a16:creationId xmlns:a16="http://schemas.microsoft.com/office/drawing/2014/main" id="{D7B88162-DAC4-4586-9043-E189CBEE2E1E}"/>
            </a:ext>
          </a:extLst>
        </xdr:cNvPr>
        <xdr:cNvSpPr txBox="1"/>
      </xdr:nvSpPr>
      <xdr:spPr>
        <a:xfrm>
          <a:off x="4219575" y="5436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140335</xdr:rowOff>
    </xdr:from>
    <xdr:to>
      <xdr:col>24</xdr:col>
      <xdr:colOff>152400</xdr:colOff>
      <xdr:row>34</xdr:row>
      <xdr:rowOff>140335</xdr:rowOff>
    </xdr:to>
    <xdr:cxnSp macro="">
      <xdr:nvCxnSpPr>
        <xdr:cNvPr id="59" name="直線コネクタ 58">
          <a:extLst>
            <a:ext uri="{FF2B5EF4-FFF2-40B4-BE49-F238E27FC236}">
              <a16:creationId xmlns:a16="http://schemas.microsoft.com/office/drawing/2014/main" id="{F4E3F27D-F992-49C2-AF34-23B459D8B7C5}"/>
            </a:ext>
          </a:extLst>
        </xdr:cNvPr>
        <xdr:cNvCxnSpPr/>
      </xdr:nvCxnSpPr>
      <xdr:spPr>
        <a:xfrm>
          <a:off x="4105275" y="5658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135255</xdr:rowOff>
    </xdr:from>
    <xdr:ext cx="405130" cy="257810"/>
    <xdr:sp macro="" textlink="">
      <xdr:nvSpPr>
        <xdr:cNvPr id="60" name="【道路】&#10;有形固定資産減価償却率平均値テキスト">
          <a:extLst>
            <a:ext uri="{FF2B5EF4-FFF2-40B4-BE49-F238E27FC236}">
              <a16:creationId xmlns:a16="http://schemas.microsoft.com/office/drawing/2014/main" id="{D70CF01E-4884-4A3E-B353-8004D11FE3F0}"/>
            </a:ext>
          </a:extLst>
        </xdr:cNvPr>
        <xdr:cNvSpPr txBox="1"/>
      </xdr:nvSpPr>
      <xdr:spPr>
        <a:xfrm>
          <a:off x="4219575" y="62979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112395</xdr:rowOff>
    </xdr:from>
    <xdr:to>
      <xdr:col>24</xdr:col>
      <xdr:colOff>114300</xdr:colOff>
      <xdr:row>40</xdr:row>
      <xdr:rowOff>42545</xdr:rowOff>
    </xdr:to>
    <xdr:sp macro="" textlink="">
      <xdr:nvSpPr>
        <xdr:cNvPr id="61" name="フローチャート: 判断 60">
          <a:extLst>
            <a:ext uri="{FF2B5EF4-FFF2-40B4-BE49-F238E27FC236}">
              <a16:creationId xmlns:a16="http://schemas.microsoft.com/office/drawing/2014/main" id="{1354CA14-7575-4CD1-A27C-DC90CF9BF8BC}"/>
            </a:ext>
          </a:extLst>
        </xdr:cNvPr>
        <xdr:cNvSpPr/>
      </xdr:nvSpPr>
      <xdr:spPr>
        <a:xfrm>
          <a:off x="4124325" y="6436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68580</xdr:rowOff>
    </xdr:from>
    <xdr:to>
      <xdr:col>20</xdr:col>
      <xdr:colOff>38100</xdr:colOff>
      <xdr:row>39</xdr:row>
      <xdr:rowOff>170180</xdr:rowOff>
    </xdr:to>
    <xdr:sp macro="" textlink="">
      <xdr:nvSpPr>
        <xdr:cNvPr id="62" name="フローチャート: 判断 61">
          <a:extLst>
            <a:ext uri="{FF2B5EF4-FFF2-40B4-BE49-F238E27FC236}">
              <a16:creationId xmlns:a16="http://schemas.microsoft.com/office/drawing/2014/main" id="{82F9C042-F3BA-43F4-BF0C-75C6BF943ACF}"/>
            </a:ext>
          </a:extLst>
        </xdr:cNvPr>
        <xdr:cNvSpPr/>
      </xdr:nvSpPr>
      <xdr:spPr>
        <a:xfrm>
          <a:off x="3381375" y="63900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27940</xdr:rowOff>
    </xdr:from>
    <xdr:to>
      <xdr:col>15</xdr:col>
      <xdr:colOff>101600</xdr:colOff>
      <xdr:row>39</xdr:row>
      <xdr:rowOff>129540</xdr:rowOff>
    </xdr:to>
    <xdr:sp macro="" textlink="">
      <xdr:nvSpPr>
        <xdr:cNvPr id="63" name="フローチャート: 判断 62">
          <a:extLst>
            <a:ext uri="{FF2B5EF4-FFF2-40B4-BE49-F238E27FC236}">
              <a16:creationId xmlns:a16="http://schemas.microsoft.com/office/drawing/2014/main" id="{99360371-AA5D-4833-B6D8-F69B54A12C7D}"/>
            </a:ext>
          </a:extLst>
        </xdr:cNvPr>
        <xdr:cNvSpPr/>
      </xdr:nvSpPr>
      <xdr:spPr>
        <a:xfrm>
          <a:off x="2571750" y="63557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4" name="フローチャート: 判断 63">
          <a:extLst>
            <a:ext uri="{FF2B5EF4-FFF2-40B4-BE49-F238E27FC236}">
              <a16:creationId xmlns:a16="http://schemas.microsoft.com/office/drawing/2014/main" id="{40655604-B675-4185-ACD4-2B749870AD46}"/>
            </a:ext>
          </a:extLst>
        </xdr:cNvPr>
        <xdr:cNvSpPr/>
      </xdr:nvSpPr>
      <xdr:spPr>
        <a:xfrm>
          <a:off x="17811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146685</xdr:rowOff>
    </xdr:from>
    <xdr:to>
      <xdr:col>6</xdr:col>
      <xdr:colOff>38100</xdr:colOff>
      <xdr:row>39</xdr:row>
      <xdr:rowOff>76835</xdr:rowOff>
    </xdr:to>
    <xdr:sp macro="" textlink="">
      <xdr:nvSpPr>
        <xdr:cNvPr id="65" name="フローチャート: 判断 64">
          <a:extLst>
            <a:ext uri="{FF2B5EF4-FFF2-40B4-BE49-F238E27FC236}">
              <a16:creationId xmlns:a16="http://schemas.microsoft.com/office/drawing/2014/main" id="{9A3F2823-FB3D-4DCF-9224-06E3C0F772F0}"/>
            </a:ext>
          </a:extLst>
        </xdr:cNvPr>
        <xdr:cNvSpPr/>
      </xdr:nvSpPr>
      <xdr:spPr>
        <a:xfrm>
          <a:off x="981075" y="63061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CB004FA4-7F76-43D4-8FD5-44147682B4D7}"/>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21FAA8FE-A965-4773-9A6C-4D2F64D48452}"/>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71CAD8C5-31DE-452F-B252-05C6E9A225EC}"/>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E17540E7-E1D7-4125-96FF-86C7C9DAF947}"/>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DE910A62-0880-4CE3-85B8-099215C300A7}"/>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41</xdr:row>
      <xdr:rowOff>55245</xdr:rowOff>
    </xdr:from>
    <xdr:to>
      <xdr:col>24</xdr:col>
      <xdr:colOff>114300</xdr:colOff>
      <xdr:row>41</xdr:row>
      <xdr:rowOff>156845</xdr:rowOff>
    </xdr:to>
    <xdr:sp macro="" textlink="">
      <xdr:nvSpPr>
        <xdr:cNvPr id="71" name="楕円 70">
          <a:extLst>
            <a:ext uri="{FF2B5EF4-FFF2-40B4-BE49-F238E27FC236}">
              <a16:creationId xmlns:a16="http://schemas.microsoft.com/office/drawing/2014/main" id="{20018E2E-DCDC-4C9A-B4C4-2D33A3E153CC}"/>
            </a:ext>
          </a:extLst>
        </xdr:cNvPr>
        <xdr:cNvSpPr/>
      </xdr:nvSpPr>
      <xdr:spPr>
        <a:xfrm>
          <a:off x="4124325" y="6703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33655</xdr:rowOff>
    </xdr:from>
    <xdr:ext cx="405130" cy="258445"/>
    <xdr:sp macro="" textlink="">
      <xdr:nvSpPr>
        <xdr:cNvPr id="72" name="【道路】&#10;有形固定資産減価償却率該当値テキスト">
          <a:extLst>
            <a:ext uri="{FF2B5EF4-FFF2-40B4-BE49-F238E27FC236}">
              <a16:creationId xmlns:a16="http://schemas.microsoft.com/office/drawing/2014/main" id="{CF4849F3-4CA8-4268-98AC-50B4B29993AE}"/>
            </a:ext>
          </a:extLst>
        </xdr:cNvPr>
        <xdr:cNvSpPr txBox="1"/>
      </xdr:nvSpPr>
      <xdr:spPr>
        <a:xfrm>
          <a:off x="4219575" y="6678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6985</xdr:rowOff>
    </xdr:from>
    <xdr:to>
      <xdr:col>20</xdr:col>
      <xdr:colOff>38100</xdr:colOff>
      <xdr:row>41</xdr:row>
      <xdr:rowOff>109220</xdr:rowOff>
    </xdr:to>
    <xdr:sp macro="" textlink="">
      <xdr:nvSpPr>
        <xdr:cNvPr id="73" name="楕円 72">
          <a:extLst>
            <a:ext uri="{FF2B5EF4-FFF2-40B4-BE49-F238E27FC236}">
              <a16:creationId xmlns:a16="http://schemas.microsoft.com/office/drawing/2014/main" id="{CD2A7372-F381-4A20-8056-EDFB2C0FECBF}"/>
            </a:ext>
          </a:extLst>
        </xdr:cNvPr>
        <xdr:cNvSpPr/>
      </xdr:nvSpPr>
      <xdr:spPr>
        <a:xfrm>
          <a:off x="3381375" y="665861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57785</xdr:rowOff>
    </xdr:from>
    <xdr:to>
      <xdr:col>24</xdr:col>
      <xdr:colOff>63500</xdr:colOff>
      <xdr:row>41</xdr:row>
      <xdr:rowOff>106045</xdr:rowOff>
    </xdr:to>
    <xdr:cxnSp macro="">
      <xdr:nvCxnSpPr>
        <xdr:cNvPr id="74" name="直線コネクタ 73">
          <a:extLst>
            <a:ext uri="{FF2B5EF4-FFF2-40B4-BE49-F238E27FC236}">
              <a16:creationId xmlns:a16="http://schemas.microsoft.com/office/drawing/2014/main" id="{D083F00B-3D56-4756-87DE-9C594DE6FAD1}"/>
            </a:ext>
          </a:extLst>
        </xdr:cNvPr>
        <xdr:cNvCxnSpPr/>
      </xdr:nvCxnSpPr>
      <xdr:spPr>
        <a:xfrm>
          <a:off x="3429000" y="6706235"/>
          <a:ext cx="7524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135255</xdr:rowOff>
    </xdr:from>
    <xdr:to>
      <xdr:col>15</xdr:col>
      <xdr:colOff>101600</xdr:colOff>
      <xdr:row>41</xdr:row>
      <xdr:rowOff>65405</xdr:rowOff>
    </xdr:to>
    <xdr:sp macro="" textlink="">
      <xdr:nvSpPr>
        <xdr:cNvPr id="75" name="楕円 74">
          <a:extLst>
            <a:ext uri="{FF2B5EF4-FFF2-40B4-BE49-F238E27FC236}">
              <a16:creationId xmlns:a16="http://schemas.microsoft.com/office/drawing/2014/main" id="{2999A2FC-D8BC-4784-84AC-E1FBF6F3B24B}"/>
            </a:ext>
          </a:extLst>
        </xdr:cNvPr>
        <xdr:cNvSpPr/>
      </xdr:nvSpPr>
      <xdr:spPr>
        <a:xfrm>
          <a:off x="2571750" y="6621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14605</xdr:rowOff>
    </xdr:from>
    <xdr:to>
      <xdr:col>19</xdr:col>
      <xdr:colOff>177800</xdr:colOff>
      <xdr:row>41</xdr:row>
      <xdr:rowOff>57785</xdr:rowOff>
    </xdr:to>
    <xdr:cxnSp macro="">
      <xdr:nvCxnSpPr>
        <xdr:cNvPr id="76" name="直線コネクタ 75">
          <a:extLst>
            <a:ext uri="{FF2B5EF4-FFF2-40B4-BE49-F238E27FC236}">
              <a16:creationId xmlns:a16="http://schemas.microsoft.com/office/drawing/2014/main" id="{CF7C40DC-1199-4862-9023-1D2B4A8CF994}"/>
            </a:ext>
          </a:extLst>
        </xdr:cNvPr>
        <xdr:cNvCxnSpPr/>
      </xdr:nvCxnSpPr>
      <xdr:spPr>
        <a:xfrm>
          <a:off x="2619375" y="6659880"/>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93980</xdr:rowOff>
    </xdr:from>
    <xdr:to>
      <xdr:col>10</xdr:col>
      <xdr:colOff>165100</xdr:colOff>
      <xdr:row>41</xdr:row>
      <xdr:rowOff>24130</xdr:rowOff>
    </xdr:to>
    <xdr:sp macro="" textlink="">
      <xdr:nvSpPr>
        <xdr:cNvPr id="77" name="楕円 76">
          <a:extLst>
            <a:ext uri="{FF2B5EF4-FFF2-40B4-BE49-F238E27FC236}">
              <a16:creationId xmlns:a16="http://schemas.microsoft.com/office/drawing/2014/main" id="{C5B8861A-2589-42DA-840F-9C1F49AED3EB}"/>
            </a:ext>
          </a:extLst>
        </xdr:cNvPr>
        <xdr:cNvSpPr/>
      </xdr:nvSpPr>
      <xdr:spPr>
        <a:xfrm>
          <a:off x="1781175" y="6580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144780</xdr:rowOff>
    </xdr:from>
    <xdr:to>
      <xdr:col>15</xdr:col>
      <xdr:colOff>50800</xdr:colOff>
      <xdr:row>41</xdr:row>
      <xdr:rowOff>14605</xdr:rowOff>
    </xdr:to>
    <xdr:cxnSp macro="">
      <xdr:nvCxnSpPr>
        <xdr:cNvPr id="78" name="直線コネクタ 77">
          <a:extLst>
            <a:ext uri="{FF2B5EF4-FFF2-40B4-BE49-F238E27FC236}">
              <a16:creationId xmlns:a16="http://schemas.microsoft.com/office/drawing/2014/main" id="{C047E885-E22A-4949-AE6E-64666E2C9935}"/>
            </a:ext>
          </a:extLst>
        </xdr:cNvPr>
        <xdr:cNvCxnSpPr/>
      </xdr:nvCxnSpPr>
      <xdr:spPr>
        <a:xfrm>
          <a:off x="1828800" y="6628130"/>
          <a:ext cx="7905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50800</xdr:rowOff>
    </xdr:from>
    <xdr:to>
      <xdr:col>6</xdr:col>
      <xdr:colOff>38100</xdr:colOff>
      <xdr:row>40</xdr:row>
      <xdr:rowOff>152400</xdr:rowOff>
    </xdr:to>
    <xdr:sp macro="" textlink="">
      <xdr:nvSpPr>
        <xdr:cNvPr id="79" name="楕円 78">
          <a:extLst>
            <a:ext uri="{FF2B5EF4-FFF2-40B4-BE49-F238E27FC236}">
              <a16:creationId xmlns:a16="http://schemas.microsoft.com/office/drawing/2014/main" id="{7AAECEAA-DECC-4770-A31B-99E10E901571}"/>
            </a:ext>
          </a:extLst>
        </xdr:cNvPr>
        <xdr:cNvSpPr/>
      </xdr:nvSpPr>
      <xdr:spPr>
        <a:xfrm>
          <a:off x="981075" y="65341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101600</xdr:rowOff>
    </xdr:from>
    <xdr:to>
      <xdr:col>10</xdr:col>
      <xdr:colOff>114300</xdr:colOff>
      <xdr:row>40</xdr:row>
      <xdr:rowOff>144780</xdr:rowOff>
    </xdr:to>
    <xdr:cxnSp macro="">
      <xdr:nvCxnSpPr>
        <xdr:cNvPr id="80" name="直線コネクタ 79">
          <a:extLst>
            <a:ext uri="{FF2B5EF4-FFF2-40B4-BE49-F238E27FC236}">
              <a16:creationId xmlns:a16="http://schemas.microsoft.com/office/drawing/2014/main" id="{FCEFF4BE-01CB-4BC0-8E63-B1CEA7F93A7B}"/>
            </a:ext>
          </a:extLst>
        </xdr:cNvPr>
        <xdr:cNvCxnSpPr/>
      </xdr:nvCxnSpPr>
      <xdr:spPr>
        <a:xfrm>
          <a:off x="1028700" y="659130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15240</xdr:rowOff>
    </xdr:from>
    <xdr:ext cx="405130" cy="259080"/>
    <xdr:sp macro="" textlink="">
      <xdr:nvSpPr>
        <xdr:cNvPr id="81" name="n_1aveValue【道路】&#10;有形固定資産減価償却率">
          <a:extLst>
            <a:ext uri="{FF2B5EF4-FFF2-40B4-BE49-F238E27FC236}">
              <a16:creationId xmlns:a16="http://schemas.microsoft.com/office/drawing/2014/main" id="{3FDE93F4-812F-480B-BEA4-3FD0F88E8206}"/>
            </a:ext>
          </a:extLst>
        </xdr:cNvPr>
        <xdr:cNvSpPr txBox="1"/>
      </xdr:nvSpPr>
      <xdr:spPr>
        <a:xfrm>
          <a:off x="3239135" y="6174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146050</xdr:rowOff>
    </xdr:from>
    <xdr:ext cx="403860" cy="257810"/>
    <xdr:sp macro="" textlink="">
      <xdr:nvSpPr>
        <xdr:cNvPr id="82" name="n_2aveValue【道路】&#10;有形固定資産減価償却率">
          <a:extLst>
            <a:ext uri="{FF2B5EF4-FFF2-40B4-BE49-F238E27FC236}">
              <a16:creationId xmlns:a16="http://schemas.microsoft.com/office/drawing/2014/main" id="{0825099B-93E1-49DD-A5F4-09D2F2D8DE1A}"/>
            </a:ext>
          </a:extLst>
        </xdr:cNvPr>
        <xdr:cNvSpPr txBox="1"/>
      </xdr:nvSpPr>
      <xdr:spPr>
        <a:xfrm>
          <a:off x="2439035" y="61436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109220</xdr:rowOff>
    </xdr:from>
    <xdr:ext cx="403860" cy="257810"/>
    <xdr:sp macro="" textlink="">
      <xdr:nvSpPr>
        <xdr:cNvPr id="83" name="n_3aveValue【道路】&#10;有形固定資産減価償却率">
          <a:extLst>
            <a:ext uri="{FF2B5EF4-FFF2-40B4-BE49-F238E27FC236}">
              <a16:creationId xmlns:a16="http://schemas.microsoft.com/office/drawing/2014/main" id="{E35BA3F4-BD53-476C-8FF3-38DEB2C484A1}"/>
            </a:ext>
          </a:extLst>
        </xdr:cNvPr>
        <xdr:cNvSpPr txBox="1"/>
      </xdr:nvSpPr>
      <xdr:spPr>
        <a:xfrm>
          <a:off x="1648460" y="6106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93345</xdr:rowOff>
    </xdr:from>
    <xdr:ext cx="403860" cy="259080"/>
    <xdr:sp macro="" textlink="">
      <xdr:nvSpPr>
        <xdr:cNvPr id="84" name="n_4aveValue【道路】&#10;有形固定資産減価償却率">
          <a:extLst>
            <a:ext uri="{FF2B5EF4-FFF2-40B4-BE49-F238E27FC236}">
              <a16:creationId xmlns:a16="http://schemas.microsoft.com/office/drawing/2014/main" id="{53A98C3F-4132-4626-8F98-CC63A2C6B7D1}"/>
            </a:ext>
          </a:extLst>
        </xdr:cNvPr>
        <xdr:cNvSpPr txBox="1"/>
      </xdr:nvSpPr>
      <xdr:spPr>
        <a:xfrm>
          <a:off x="848360" y="6094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99695</xdr:rowOff>
    </xdr:from>
    <xdr:ext cx="405130" cy="257810"/>
    <xdr:sp macro="" textlink="">
      <xdr:nvSpPr>
        <xdr:cNvPr id="85" name="n_1mainValue【道路】&#10;有形固定資産減価償却率">
          <a:extLst>
            <a:ext uri="{FF2B5EF4-FFF2-40B4-BE49-F238E27FC236}">
              <a16:creationId xmlns:a16="http://schemas.microsoft.com/office/drawing/2014/main" id="{75650A2E-05F8-446D-A0B4-56BAAAEA11BA}"/>
            </a:ext>
          </a:extLst>
        </xdr:cNvPr>
        <xdr:cNvSpPr txBox="1"/>
      </xdr:nvSpPr>
      <xdr:spPr>
        <a:xfrm>
          <a:off x="3239135" y="6751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56515</xdr:rowOff>
    </xdr:from>
    <xdr:ext cx="403860" cy="258445"/>
    <xdr:sp macro="" textlink="">
      <xdr:nvSpPr>
        <xdr:cNvPr id="86" name="n_2mainValue【道路】&#10;有形固定資産減価償却率">
          <a:extLst>
            <a:ext uri="{FF2B5EF4-FFF2-40B4-BE49-F238E27FC236}">
              <a16:creationId xmlns:a16="http://schemas.microsoft.com/office/drawing/2014/main" id="{4DABF5DA-5DA1-4376-ACAC-35A6236B6907}"/>
            </a:ext>
          </a:extLst>
        </xdr:cNvPr>
        <xdr:cNvSpPr txBox="1"/>
      </xdr:nvSpPr>
      <xdr:spPr>
        <a:xfrm>
          <a:off x="2439035" y="67049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15240</xdr:rowOff>
    </xdr:from>
    <xdr:ext cx="403860" cy="259080"/>
    <xdr:sp macro="" textlink="">
      <xdr:nvSpPr>
        <xdr:cNvPr id="87" name="n_3mainValue【道路】&#10;有形固定資産減価償却率">
          <a:extLst>
            <a:ext uri="{FF2B5EF4-FFF2-40B4-BE49-F238E27FC236}">
              <a16:creationId xmlns:a16="http://schemas.microsoft.com/office/drawing/2014/main" id="{72D969DA-7CA2-44FF-B1CC-2EF3FD9E8FFC}"/>
            </a:ext>
          </a:extLst>
        </xdr:cNvPr>
        <xdr:cNvSpPr txBox="1"/>
      </xdr:nvSpPr>
      <xdr:spPr>
        <a:xfrm>
          <a:off x="1648460" y="6660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143510</xdr:rowOff>
    </xdr:from>
    <xdr:ext cx="403860" cy="257810"/>
    <xdr:sp macro="" textlink="">
      <xdr:nvSpPr>
        <xdr:cNvPr id="88" name="n_4mainValue【道路】&#10;有形固定資産減価償却率">
          <a:extLst>
            <a:ext uri="{FF2B5EF4-FFF2-40B4-BE49-F238E27FC236}">
              <a16:creationId xmlns:a16="http://schemas.microsoft.com/office/drawing/2014/main" id="{C787348C-7663-41D4-8B06-71C4706E813B}"/>
            </a:ext>
          </a:extLst>
        </xdr:cNvPr>
        <xdr:cNvSpPr txBox="1"/>
      </xdr:nvSpPr>
      <xdr:spPr>
        <a:xfrm>
          <a:off x="848360" y="6626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D1583E6-49B9-492F-9A27-25E420C4CA6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D86E765-D251-4345-BFD9-296EECCBDC30}"/>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E559588-918F-43BF-8BB4-327C77FB1439}"/>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33349F-89B0-40B9-9F9E-0AE5B7A83F79}"/>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4A518F1-6B85-4BBC-81F6-FFDBBAA32142}"/>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348331F-37D5-4CC7-BE08-C0F895D027E0}"/>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D1C4932-ACC9-418F-A1C2-84EC826C2040}"/>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44D6412-FED6-44BD-B44C-9844C50C9473}"/>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7" name="テキスト ボックス 96">
          <a:extLst>
            <a:ext uri="{FF2B5EF4-FFF2-40B4-BE49-F238E27FC236}">
              <a16:creationId xmlns:a16="http://schemas.microsoft.com/office/drawing/2014/main" id="{7B1B74EF-7031-4DB5-A874-C39457C0F942}"/>
            </a:ext>
          </a:extLst>
        </xdr:cNvPr>
        <xdr:cNvSpPr txBox="1"/>
      </xdr:nvSpPr>
      <xdr:spPr>
        <a:xfrm>
          <a:off x="5915025" y="4867275"/>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430B558-C90C-408C-BCB4-C64CA13AFAF9}"/>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9" name="直線コネクタ 98">
          <a:extLst>
            <a:ext uri="{FF2B5EF4-FFF2-40B4-BE49-F238E27FC236}">
              <a16:creationId xmlns:a16="http://schemas.microsoft.com/office/drawing/2014/main" id="{BFA41E39-D6F8-45A4-A499-C65B116500BE}"/>
            </a:ext>
          </a:extLst>
        </xdr:cNvPr>
        <xdr:cNvCxnSpPr/>
      </xdr:nvCxnSpPr>
      <xdr:spPr>
        <a:xfrm>
          <a:off x="5953125" y="69030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090" cy="257810"/>
    <xdr:sp macro="" textlink="">
      <xdr:nvSpPr>
        <xdr:cNvPr id="100" name="テキスト ボックス 99">
          <a:extLst>
            <a:ext uri="{FF2B5EF4-FFF2-40B4-BE49-F238E27FC236}">
              <a16:creationId xmlns:a16="http://schemas.microsoft.com/office/drawing/2014/main" id="{44148A77-104A-4998-8F1B-BA56C9945F0E}"/>
            </a:ext>
          </a:extLst>
        </xdr:cNvPr>
        <xdr:cNvSpPr txBox="1"/>
      </xdr:nvSpPr>
      <xdr:spPr>
        <a:xfrm>
          <a:off x="5527040" y="67735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1" name="直線コネクタ 100">
          <a:extLst>
            <a:ext uri="{FF2B5EF4-FFF2-40B4-BE49-F238E27FC236}">
              <a16:creationId xmlns:a16="http://schemas.microsoft.com/office/drawing/2014/main" id="{92146CFD-A83C-42A8-ADE6-29CF9744E2DA}"/>
            </a:ext>
          </a:extLst>
        </xdr:cNvPr>
        <xdr:cNvCxnSpPr/>
      </xdr:nvCxnSpPr>
      <xdr:spPr>
        <a:xfrm>
          <a:off x="5953125" y="6592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2" name="テキスト ボックス 101">
          <a:extLst>
            <a:ext uri="{FF2B5EF4-FFF2-40B4-BE49-F238E27FC236}">
              <a16:creationId xmlns:a16="http://schemas.microsoft.com/office/drawing/2014/main" id="{B0AAF43E-C7CF-459B-B1F1-6EA9208D34C7}"/>
            </a:ext>
          </a:extLst>
        </xdr:cNvPr>
        <xdr:cNvSpPr txBox="1"/>
      </xdr:nvSpPr>
      <xdr:spPr>
        <a:xfrm>
          <a:off x="5478780" y="6465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3" name="直線コネクタ 102">
          <a:extLst>
            <a:ext uri="{FF2B5EF4-FFF2-40B4-BE49-F238E27FC236}">
              <a16:creationId xmlns:a16="http://schemas.microsoft.com/office/drawing/2014/main" id="{190866C5-BBCA-4F7C-AFA6-EAD2F3C23626}"/>
            </a:ext>
          </a:extLst>
        </xdr:cNvPr>
        <xdr:cNvCxnSpPr/>
      </xdr:nvCxnSpPr>
      <xdr:spPr>
        <a:xfrm>
          <a:off x="5953125" y="6284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7810"/>
    <xdr:sp macro="" textlink="">
      <xdr:nvSpPr>
        <xdr:cNvPr id="104" name="テキスト ボックス 103">
          <a:extLst>
            <a:ext uri="{FF2B5EF4-FFF2-40B4-BE49-F238E27FC236}">
              <a16:creationId xmlns:a16="http://schemas.microsoft.com/office/drawing/2014/main" id="{9E30470E-0A31-432A-BB6D-134F9161558B}"/>
            </a:ext>
          </a:extLst>
        </xdr:cNvPr>
        <xdr:cNvSpPr txBox="1"/>
      </xdr:nvSpPr>
      <xdr:spPr>
        <a:xfrm>
          <a:off x="5478780" y="61556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5" name="直線コネクタ 104">
          <a:extLst>
            <a:ext uri="{FF2B5EF4-FFF2-40B4-BE49-F238E27FC236}">
              <a16:creationId xmlns:a16="http://schemas.microsoft.com/office/drawing/2014/main" id="{2561EAB6-757D-4DEE-944D-4FFFB83E65E3}"/>
            </a:ext>
          </a:extLst>
        </xdr:cNvPr>
        <xdr:cNvCxnSpPr/>
      </xdr:nvCxnSpPr>
      <xdr:spPr>
        <a:xfrm>
          <a:off x="5953125" y="5983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6" name="テキスト ボックス 105">
          <a:extLst>
            <a:ext uri="{FF2B5EF4-FFF2-40B4-BE49-F238E27FC236}">
              <a16:creationId xmlns:a16="http://schemas.microsoft.com/office/drawing/2014/main" id="{735A26CB-4020-4F02-92AB-FD8709882DA5}"/>
            </a:ext>
          </a:extLst>
        </xdr:cNvPr>
        <xdr:cNvSpPr txBox="1"/>
      </xdr:nvSpPr>
      <xdr:spPr>
        <a:xfrm>
          <a:off x="5478780" y="58381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7" name="直線コネクタ 106">
          <a:extLst>
            <a:ext uri="{FF2B5EF4-FFF2-40B4-BE49-F238E27FC236}">
              <a16:creationId xmlns:a16="http://schemas.microsoft.com/office/drawing/2014/main" id="{BBABFDF5-AD88-47F9-9252-D762481D4B74}"/>
            </a:ext>
          </a:extLst>
        </xdr:cNvPr>
        <xdr:cNvCxnSpPr/>
      </xdr:nvCxnSpPr>
      <xdr:spPr>
        <a:xfrm>
          <a:off x="5953125" y="5676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08" name="テキスト ボックス 107">
          <a:extLst>
            <a:ext uri="{FF2B5EF4-FFF2-40B4-BE49-F238E27FC236}">
              <a16:creationId xmlns:a16="http://schemas.microsoft.com/office/drawing/2014/main" id="{30D758B1-2456-4DD5-B595-A16FFF03F2EC}"/>
            </a:ext>
          </a:extLst>
        </xdr:cNvPr>
        <xdr:cNvSpPr txBox="1"/>
      </xdr:nvSpPr>
      <xdr:spPr>
        <a:xfrm>
          <a:off x="5478780" y="5530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a:extLst>
            <a:ext uri="{FF2B5EF4-FFF2-40B4-BE49-F238E27FC236}">
              <a16:creationId xmlns:a16="http://schemas.microsoft.com/office/drawing/2014/main" id="{BF574EDD-CB5D-4A68-948B-E103B9A3899A}"/>
            </a:ext>
          </a:extLst>
        </xdr:cNvPr>
        <xdr:cNvCxnSpPr/>
      </xdr:nvCxnSpPr>
      <xdr:spPr>
        <a:xfrm>
          <a:off x="5953125" y="535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7810"/>
    <xdr:sp macro="" textlink="">
      <xdr:nvSpPr>
        <xdr:cNvPr id="110" name="テキスト ボックス 109">
          <a:extLst>
            <a:ext uri="{FF2B5EF4-FFF2-40B4-BE49-F238E27FC236}">
              <a16:creationId xmlns:a16="http://schemas.microsoft.com/office/drawing/2014/main" id="{52097901-43C1-4700-8D05-9143933FB4DA}"/>
            </a:ext>
          </a:extLst>
        </xdr:cNvPr>
        <xdr:cNvSpPr txBox="1"/>
      </xdr:nvSpPr>
      <xdr:spPr>
        <a:xfrm>
          <a:off x="5478780" y="52197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3B608ED-9AD9-488B-BAE7-56C5C878F430}"/>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a:extLst>
            <a:ext uri="{FF2B5EF4-FFF2-40B4-BE49-F238E27FC236}">
              <a16:creationId xmlns:a16="http://schemas.microsoft.com/office/drawing/2014/main" id="{B45CE312-6C8F-4F2F-867F-C1266C3CD120}"/>
            </a:ext>
          </a:extLst>
        </xdr:cNvPr>
        <xdr:cNvSpPr txBox="1"/>
      </xdr:nvSpPr>
      <xdr:spPr>
        <a:xfrm>
          <a:off x="5478780" y="4912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0DA936-495B-49B8-AE68-123CF78189C9}"/>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97790</xdr:rowOff>
    </xdr:from>
    <xdr:to>
      <xdr:col>54</xdr:col>
      <xdr:colOff>189865</xdr:colOff>
      <xdr:row>41</xdr:row>
      <xdr:rowOff>64770</xdr:rowOff>
    </xdr:to>
    <xdr:cxnSp macro="">
      <xdr:nvCxnSpPr>
        <xdr:cNvPr id="114" name="直線コネクタ 113">
          <a:extLst>
            <a:ext uri="{FF2B5EF4-FFF2-40B4-BE49-F238E27FC236}">
              <a16:creationId xmlns:a16="http://schemas.microsoft.com/office/drawing/2014/main" id="{7FC58533-A120-4B2B-8CEC-B6B46B7BA4AB}"/>
            </a:ext>
          </a:extLst>
        </xdr:cNvPr>
        <xdr:cNvCxnSpPr/>
      </xdr:nvCxnSpPr>
      <xdr:spPr>
        <a:xfrm flipV="1">
          <a:off x="9429115" y="5450840"/>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68580</xdr:rowOff>
    </xdr:from>
    <xdr:ext cx="469900" cy="259080"/>
    <xdr:sp macro="" textlink="">
      <xdr:nvSpPr>
        <xdr:cNvPr id="115" name="【道路】&#10;一人当たり延長最小値テキスト">
          <a:extLst>
            <a:ext uri="{FF2B5EF4-FFF2-40B4-BE49-F238E27FC236}">
              <a16:creationId xmlns:a16="http://schemas.microsoft.com/office/drawing/2014/main" id="{36CA1547-D96E-4DF8-90C5-1504D20636C0}"/>
            </a:ext>
          </a:extLst>
        </xdr:cNvPr>
        <xdr:cNvSpPr txBox="1"/>
      </xdr:nvSpPr>
      <xdr:spPr>
        <a:xfrm>
          <a:off x="9467850" y="6713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6" name="直線コネクタ 115">
          <a:extLst>
            <a:ext uri="{FF2B5EF4-FFF2-40B4-BE49-F238E27FC236}">
              <a16:creationId xmlns:a16="http://schemas.microsoft.com/office/drawing/2014/main" id="{1C0ECBF7-6E8B-474B-B3E4-E8FC086A20BB}"/>
            </a:ext>
          </a:extLst>
        </xdr:cNvPr>
        <xdr:cNvCxnSpPr/>
      </xdr:nvCxnSpPr>
      <xdr:spPr>
        <a:xfrm>
          <a:off x="9363075" y="671639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43815</xdr:rowOff>
    </xdr:from>
    <xdr:ext cx="534670" cy="257810"/>
    <xdr:sp macro="" textlink="">
      <xdr:nvSpPr>
        <xdr:cNvPr id="117" name="【道路】&#10;一人当たり延長最大値テキスト">
          <a:extLst>
            <a:ext uri="{FF2B5EF4-FFF2-40B4-BE49-F238E27FC236}">
              <a16:creationId xmlns:a16="http://schemas.microsoft.com/office/drawing/2014/main" id="{DDF98530-0A2D-498E-AE20-9DD00B267F8D}"/>
            </a:ext>
          </a:extLst>
        </xdr:cNvPr>
        <xdr:cNvSpPr txBox="1"/>
      </xdr:nvSpPr>
      <xdr:spPr>
        <a:xfrm>
          <a:off x="9467850" y="52381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47.100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97790</xdr:rowOff>
    </xdr:from>
    <xdr:to>
      <xdr:col>55</xdr:col>
      <xdr:colOff>88900</xdr:colOff>
      <xdr:row>33</xdr:row>
      <xdr:rowOff>97790</xdr:rowOff>
    </xdr:to>
    <xdr:cxnSp macro="">
      <xdr:nvCxnSpPr>
        <xdr:cNvPr id="118" name="直線コネクタ 117">
          <a:extLst>
            <a:ext uri="{FF2B5EF4-FFF2-40B4-BE49-F238E27FC236}">
              <a16:creationId xmlns:a16="http://schemas.microsoft.com/office/drawing/2014/main" id="{61224DAC-55DF-4A84-98C3-B993EF95D5A5}"/>
            </a:ext>
          </a:extLst>
        </xdr:cNvPr>
        <xdr:cNvCxnSpPr/>
      </xdr:nvCxnSpPr>
      <xdr:spPr>
        <a:xfrm>
          <a:off x="9363075" y="54508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140970</xdr:rowOff>
    </xdr:from>
    <xdr:ext cx="534670" cy="259080"/>
    <xdr:sp macro="" textlink="">
      <xdr:nvSpPr>
        <xdr:cNvPr id="119" name="【道路】&#10;一人当たり延長平均値テキスト">
          <a:extLst>
            <a:ext uri="{FF2B5EF4-FFF2-40B4-BE49-F238E27FC236}">
              <a16:creationId xmlns:a16="http://schemas.microsoft.com/office/drawing/2014/main" id="{3BA72E77-5334-4AC5-806D-8C7F5A9FF7A2}"/>
            </a:ext>
          </a:extLst>
        </xdr:cNvPr>
        <xdr:cNvSpPr txBox="1"/>
      </xdr:nvSpPr>
      <xdr:spPr>
        <a:xfrm>
          <a:off x="9467850" y="5982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118110</xdr:rowOff>
    </xdr:from>
    <xdr:to>
      <xdr:col>55</xdr:col>
      <xdr:colOff>50800</xdr:colOff>
      <xdr:row>38</xdr:row>
      <xdr:rowOff>48260</xdr:rowOff>
    </xdr:to>
    <xdr:sp macro="" textlink="">
      <xdr:nvSpPr>
        <xdr:cNvPr id="120" name="フローチャート: 判断 119">
          <a:extLst>
            <a:ext uri="{FF2B5EF4-FFF2-40B4-BE49-F238E27FC236}">
              <a16:creationId xmlns:a16="http://schemas.microsoft.com/office/drawing/2014/main" id="{2C24C617-06C0-479A-BBF0-D5C6ADC26B1D}"/>
            </a:ext>
          </a:extLst>
        </xdr:cNvPr>
        <xdr:cNvSpPr/>
      </xdr:nvSpPr>
      <xdr:spPr>
        <a:xfrm>
          <a:off x="9401175" y="612203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143510</xdr:rowOff>
    </xdr:from>
    <xdr:to>
      <xdr:col>50</xdr:col>
      <xdr:colOff>165100</xdr:colOff>
      <xdr:row>38</xdr:row>
      <xdr:rowOff>73025</xdr:rowOff>
    </xdr:to>
    <xdr:sp macro="" textlink="">
      <xdr:nvSpPr>
        <xdr:cNvPr id="121" name="フローチャート: 判断 120">
          <a:extLst>
            <a:ext uri="{FF2B5EF4-FFF2-40B4-BE49-F238E27FC236}">
              <a16:creationId xmlns:a16="http://schemas.microsoft.com/office/drawing/2014/main" id="{136C2C7B-ABE4-4585-BFC8-904DEF195516}"/>
            </a:ext>
          </a:extLst>
        </xdr:cNvPr>
        <xdr:cNvSpPr/>
      </xdr:nvSpPr>
      <xdr:spPr>
        <a:xfrm>
          <a:off x="8639175" y="6141085"/>
          <a:ext cx="9525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149225</xdr:rowOff>
    </xdr:from>
    <xdr:to>
      <xdr:col>46</xdr:col>
      <xdr:colOff>38100</xdr:colOff>
      <xdr:row>38</xdr:row>
      <xdr:rowOff>79375</xdr:rowOff>
    </xdr:to>
    <xdr:sp macro="" textlink="">
      <xdr:nvSpPr>
        <xdr:cNvPr id="122" name="フローチャート: 判断 121">
          <a:extLst>
            <a:ext uri="{FF2B5EF4-FFF2-40B4-BE49-F238E27FC236}">
              <a16:creationId xmlns:a16="http://schemas.microsoft.com/office/drawing/2014/main" id="{AD794125-C6AE-4032-AF8A-5ABD5B276EE2}"/>
            </a:ext>
          </a:extLst>
        </xdr:cNvPr>
        <xdr:cNvSpPr/>
      </xdr:nvSpPr>
      <xdr:spPr>
        <a:xfrm>
          <a:off x="7839075" y="6149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124460</xdr:rowOff>
    </xdr:from>
    <xdr:to>
      <xdr:col>41</xdr:col>
      <xdr:colOff>101600</xdr:colOff>
      <xdr:row>40</xdr:row>
      <xdr:rowOff>54610</xdr:rowOff>
    </xdr:to>
    <xdr:sp macro="" textlink="">
      <xdr:nvSpPr>
        <xdr:cNvPr id="123" name="フローチャート: 判断 122">
          <a:extLst>
            <a:ext uri="{FF2B5EF4-FFF2-40B4-BE49-F238E27FC236}">
              <a16:creationId xmlns:a16="http://schemas.microsoft.com/office/drawing/2014/main" id="{0C61C9E8-FC31-4AEE-B0BA-106A239513EF}"/>
            </a:ext>
          </a:extLst>
        </xdr:cNvPr>
        <xdr:cNvSpPr/>
      </xdr:nvSpPr>
      <xdr:spPr>
        <a:xfrm>
          <a:off x="7029450" y="6445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111760</xdr:rowOff>
    </xdr:from>
    <xdr:to>
      <xdr:col>36</xdr:col>
      <xdr:colOff>165100</xdr:colOff>
      <xdr:row>40</xdr:row>
      <xdr:rowOff>41910</xdr:rowOff>
    </xdr:to>
    <xdr:sp macro="" textlink="">
      <xdr:nvSpPr>
        <xdr:cNvPr id="124" name="フローチャート: 判断 123">
          <a:extLst>
            <a:ext uri="{FF2B5EF4-FFF2-40B4-BE49-F238E27FC236}">
              <a16:creationId xmlns:a16="http://schemas.microsoft.com/office/drawing/2014/main" id="{8646B761-6333-409A-9B93-C517BCA26FEE}"/>
            </a:ext>
          </a:extLst>
        </xdr:cNvPr>
        <xdr:cNvSpPr/>
      </xdr:nvSpPr>
      <xdr:spPr>
        <a:xfrm>
          <a:off x="6238875" y="64363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FE287BAA-FB7A-45D1-AB51-B02283BC7DE3}"/>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DC31C2A-2E95-45E0-A234-28AD30F66FAF}"/>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7E759412-D4F1-42C8-8DFB-84CEFACEF522}"/>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117354F2-1924-4E5F-BBC7-AF03F1D29E78}"/>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D45AD2FC-7DD2-47A8-AE64-1F4AC772897E}"/>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58420</xdr:rowOff>
    </xdr:from>
    <xdr:to>
      <xdr:col>55</xdr:col>
      <xdr:colOff>50800</xdr:colOff>
      <xdr:row>38</xdr:row>
      <xdr:rowOff>160020</xdr:rowOff>
    </xdr:to>
    <xdr:sp macro="" textlink="">
      <xdr:nvSpPr>
        <xdr:cNvPr id="130" name="楕円 129">
          <a:extLst>
            <a:ext uri="{FF2B5EF4-FFF2-40B4-BE49-F238E27FC236}">
              <a16:creationId xmlns:a16="http://schemas.microsoft.com/office/drawing/2014/main" id="{1D321EEE-2468-4EA6-808A-31A9D0702C11}"/>
            </a:ext>
          </a:extLst>
        </xdr:cNvPr>
        <xdr:cNvSpPr/>
      </xdr:nvSpPr>
      <xdr:spPr>
        <a:xfrm>
          <a:off x="9401175" y="62210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36830</xdr:rowOff>
    </xdr:from>
    <xdr:ext cx="534670" cy="259080"/>
    <xdr:sp macro="" textlink="">
      <xdr:nvSpPr>
        <xdr:cNvPr id="131" name="【道路】&#10;一人当たり延長該当値テキスト">
          <a:extLst>
            <a:ext uri="{FF2B5EF4-FFF2-40B4-BE49-F238E27FC236}">
              <a16:creationId xmlns:a16="http://schemas.microsoft.com/office/drawing/2014/main" id="{E9C7325D-BE84-48E9-AA30-D0812AF0C8F8}"/>
            </a:ext>
          </a:extLst>
        </xdr:cNvPr>
        <xdr:cNvSpPr txBox="1"/>
      </xdr:nvSpPr>
      <xdr:spPr>
        <a:xfrm>
          <a:off x="9467850" y="619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73025</xdr:rowOff>
    </xdr:from>
    <xdr:to>
      <xdr:col>50</xdr:col>
      <xdr:colOff>165100</xdr:colOff>
      <xdr:row>39</xdr:row>
      <xdr:rowOff>3175</xdr:rowOff>
    </xdr:to>
    <xdr:sp macro="" textlink="">
      <xdr:nvSpPr>
        <xdr:cNvPr id="132" name="楕円 131">
          <a:extLst>
            <a:ext uri="{FF2B5EF4-FFF2-40B4-BE49-F238E27FC236}">
              <a16:creationId xmlns:a16="http://schemas.microsoft.com/office/drawing/2014/main" id="{4DA73E09-C896-480B-BFA6-D73C6E46FFE2}"/>
            </a:ext>
          </a:extLst>
        </xdr:cNvPr>
        <xdr:cNvSpPr/>
      </xdr:nvSpPr>
      <xdr:spPr>
        <a:xfrm>
          <a:off x="8639175" y="6235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109220</xdr:rowOff>
    </xdr:from>
    <xdr:to>
      <xdr:col>55</xdr:col>
      <xdr:colOff>0</xdr:colOff>
      <xdr:row>38</xdr:row>
      <xdr:rowOff>123825</xdr:rowOff>
    </xdr:to>
    <xdr:cxnSp macro="">
      <xdr:nvCxnSpPr>
        <xdr:cNvPr id="133" name="直線コネクタ 132">
          <a:extLst>
            <a:ext uri="{FF2B5EF4-FFF2-40B4-BE49-F238E27FC236}">
              <a16:creationId xmlns:a16="http://schemas.microsoft.com/office/drawing/2014/main" id="{8C6C11C2-5EC8-42E6-A5F7-64CE87698DAD}"/>
            </a:ext>
          </a:extLst>
        </xdr:cNvPr>
        <xdr:cNvCxnSpPr/>
      </xdr:nvCxnSpPr>
      <xdr:spPr>
        <a:xfrm flipV="1">
          <a:off x="8686800" y="6268720"/>
          <a:ext cx="742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81280</xdr:rowOff>
    </xdr:from>
    <xdr:to>
      <xdr:col>46</xdr:col>
      <xdr:colOff>38100</xdr:colOff>
      <xdr:row>39</xdr:row>
      <xdr:rowOff>11430</xdr:rowOff>
    </xdr:to>
    <xdr:sp macro="" textlink="">
      <xdr:nvSpPr>
        <xdr:cNvPr id="134" name="楕円 133">
          <a:extLst>
            <a:ext uri="{FF2B5EF4-FFF2-40B4-BE49-F238E27FC236}">
              <a16:creationId xmlns:a16="http://schemas.microsoft.com/office/drawing/2014/main" id="{665B9154-7FA7-4141-A998-A1406D37F39E}"/>
            </a:ext>
          </a:extLst>
        </xdr:cNvPr>
        <xdr:cNvSpPr/>
      </xdr:nvSpPr>
      <xdr:spPr>
        <a:xfrm>
          <a:off x="7839075" y="6247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123825</xdr:rowOff>
    </xdr:from>
    <xdr:to>
      <xdr:col>50</xdr:col>
      <xdr:colOff>114300</xdr:colOff>
      <xdr:row>38</xdr:row>
      <xdr:rowOff>132080</xdr:rowOff>
    </xdr:to>
    <xdr:cxnSp macro="">
      <xdr:nvCxnSpPr>
        <xdr:cNvPr id="135" name="直線コネクタ 134">
          <a:extLst>
            <a:ext uri="{FF2B5EF4-FFF2-40B4-BE49-F238E27FC236}">
              <a16:creationId xmlns:a16="http://schemas.microsoft.com/office/drawing/2014/main" id="{E2DBA5FD-B806-4314-BCDA-0EEBF89A09B8}"/>
            </a:ext>
          </a:extLst>
        </xdr:cNvPr>
        <xdr:cNvCxnSpPr/>
      </xdr:nvCxnSpPr>
      <xdr:spPr>
        <a:xfrm flipV="1">
          <a:off x="7886700" y="628332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136" name="楕円 135">
          <a:extLst>
            <a:ext uri="{FF2B5EF4-FFF2-40B4-BE49-F238E27FC236}">
              <a16:creationId xmlns:a16="http://schemas.microsoft.com/office/drawing/2014/main" id="{B8F1DC82-4A85-49BF-8819-BCE55DB7A7E2}"/>
            </a:ext>
          </a:extLst>
        </xdr:cNvPr>
        <xdr:cNvSpPr/>
      </xdr:nvSpPr>
      <xdr:spPr>
        <a:xfrm>
          <a:off x="7029450" y="6249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132080</xdr:rowOff>
    </xdr:from>
    <xdr:to>
      <xdr:col>45</xdr:col>
      <xdr:colOff>177800</xdr:colOff>
      <xdr:row>38</xdr:row>
      <xdr:rowOff>140970</xdr:rowOff>
    </xdr:to>
    <xdr:cxnSp macro="">
      <xdr:nvCxnSpPr>
        <xdr:cNvPr id="137" name="直線コネクタ 136">
          <a:extLst>
            <a:ext uri="{FF2B5EF4-FFF2-40B4-BE49-F238E27FC236}">
              <a16:creationId xmlns:a16="http://schemas.microsoft.com/office/drawing/2014/main" id="{80AD5A45-C379-42A7-B035-199E45DA3709}"/>
            </a:ext>
          </a:extLst>
        </xdr:cNvPr>
        <xdr:cNvCxnSpPr/>
      </xdr:nvCxnSpPr>
      <xdr:spPr>
        <a:xfrm flipV="1">
          <a:off x="7077075" y="629475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100965</xdr:rowOff>
    </xdr:from>
    <xdr:to>
      <xdr:col>36</xdr:col>
      <xdr:colOff>165100</xdr:colOff>
      <xdr:row>39</xdr:row>
      <xdr:rowOff>31115</xdr:rowOff>
    </xdr:to>
    <xdr:sp macro="" textlink="">
      <xdr:nvSpPr>
        <xdr:cNvPr id="138" name="楕円 137">
          <a:extLst>
            <a:ext uri="{FF2B5EF4-FFF2-40B4-BE49-F238E27FC236}">
              <a16:creationId xmlns:a16="http://schemas.microsoft.com/office/drawing/2014/main" id="{ADDE6DAC-DC7A-4F1E-81C6-BA011434F51E}"/>
            </a:ext>
          </a:extLst>
        </xdr:cNvPr>
        <xdr:cNvSpPr/>
      </xdr:nvSpPr>
      <xdr:spPr>
        <a:xfrm>
          <a:off x="6238875" y="62668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140970</xdr:rowOff>
    </xdr:from>
    <xdr:to>
      <xdr:col>41</xdr:col>
      <xdr:colOff>50800</xdr:colOff>
      <xdr:row>38</xdr:row>
      <xdr:rowOff>151765</xdr:rowOff>
    </xdr:to>
    <xdr:cxnSp macro="">
      <xdr:nvCxnSpPr>
        <xdr:cNvPr id="139" name="直線コネクタ 138">
          <a:extLst>
            <a:ext uri="{FF2B5EF4-FFF2-40B4-BE49-F238E27FC236}">
              <a16:creationId xmlns:a16="http://schemas.microsoft.com/office/drawing/2014/main" id="{6654FF70-9BCB-45CF-B75F-EC5DD9ABF164}"/>
            </a:ext>
          </a:extLst>
        </xdr:cNvPr>
        <xdr:cNvCxnSpPr/>
      </xdr:nvCxnSpPr>
      <xdr:spPr>
        <a:xfrm flipV="1">
          <a:off x="6286500" y="630682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36</xdr:row>
      <xdr:rowOff>89535</xdr:rowOff>
    </xdr:from>
    <xdr:ext cx="534670" cy="257810"/>
    <xdr:sp macro="" textlink="">
      <xdr:nvSpPr>
        <xdr:cNvPr id="140" name="n_1aveValue【道路】&#10;一人当たり延長">
          <a:extLst>
            <a:ext uri="{FF2B5EF4-FFF2-40B4-BE49-F238E27FC236}">
              <a16:creationId xmlns:a16="http://schemas.microsoft.com/office/drawing/2014/main" id="{4ED8E925-612C-47D0-9740-658813450116}"/>
            </a:ext>
          </a:extLst>
        </xdr:cNvPr>
        <xdr:cNvSpPr txBox="1"/>
      </xdr:nvSpPr>
      <xdr:spPr>
        <a:xfrm>
          <a:off x="8428990" y="59251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95885</xdr:rowOff>
    </xdr:from>
    <xdr:ext cx="533400" cy="259080"/>
    <xdr:sp macro="" textlink="">
      <xdr:nvSpPr>
        <xdr:cNvPr id="141" name="n_2aveValue【道路】&#10;一人当たり延長">
          <a:extLst>
            <a:ext uri="{FF2B5EF4-FFF2-40B4-BE49-F238E27FC236}">
              <a16:creationId xmlns:a16="http://schemas.microsoft.com/office/drawing/2014/main" id="{6DB891E8-7BCD-4A27-B4C9-5E98604F85CC}"/>
            </a:ext>
          </a:extLst>
        </xdr:cNvPr>
        <xdr:cNvSpPr txBox="1"/>
      </xdr:nvSpPr>
      <xdr:spPr>
        <a:xfrm>
          <a:off x="7647940" y="5934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45720</xdr:rowOff>
    </xdr:from>
    <xdr:ext cx="533400" cy="259080"/>
    <xdr:sp macro="" textlink="">
      <xdr:nvSpPr>
        <xdr:cNvPr id="142" name="n_3aveValue【道路】&#10;一人当たり延長">
          <a:extLst>
            <a:ext uri="{FF2B5EF4-FFF2-40B4-BE49-F238E27FC236}">
              <a16:creationId xmlns:a16="http://schemas.microsoft.com/office/drawing/2014/main" id="{DCDED952-2D29-4F81-B955-E0D13CBBCC96}"/>
            </a:ext>
          </a:extLst>
        </xdr:cNvPr>
        <xdr:cNvSpPr txBox="1"/>
      </xdr:nvSpPr>
      <xdr:spPr>
        <a:xfrm>
          <a:off x="6847840" y="6535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33020</xdr:rowOff>
    </xdr:from>
    <xdr:ext cx="533400" cy="259080"/>
    <xdr:sp macro="" textlink="">
      <xdr:nvSpPr>
        <xdr:cNvPr id="143" name="n_4aveValue【道路】&#10;一人当たり延長">
          <a:extLst>
            <a:ext uri="{FF2B5EF4-FFF2-40B4-BE49-F238E27FC236}">
              <a16:creationId xmlns:a16="http://schemas.microsoft.com/office/drawing/2014/main" id="{A1DDC157-0CAB-4860-AF31-9BB74C596AD2}"/>
            </a:ext>
          </a:extLst>
        </xdr:cNvPr>
        <xdr:cNvSpPr txBox="1"/>
      </xdr:nvSpPr>
      <xdr:spPr>
        <a:xfrm>
          <a:off x="6038215" y="6516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166370</xdr:rowOff>
    </xdr:from>
    <xdr:ext cx="534670" cy="257810"/>
    <xdr:sp macro="" textlink="">
      <xdr:nvSpPr>
        <xdr:cNvPr id="144" name="n_1mainValue【道路】&#10;一人当たり延長">
          <a:extLst>
            <a:ext uri="{FF2B5EF4-FFF2-40B4-BE49-F238E27FC236}">
              <a16:creationId xmlns:a16="http://schemas.microsoft.com/office/drawing/2014/main" id="{C50EC683-AE7E-46ED-9E42-04678D16A962}"/>
            </a:ext>
          </a:extLst>
        </xdr:cNvPr>
        <xdr:cNvSpPr txBox="1"/>
      </xdr:nvSpPr>
      <xdr:spPr>
        <a:xfrm>
          <a:off x="8428990" y="6325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2540</xdr:rowOff>
    </xdr:from>
    <xdr:ext cx="533400" cy="259080"/>
    <xdr:sp macro="" textlink="">
      <xdr:nvSpPr>
        <xdr:cNvPr id="145" name="n_2mainValue【道路】&#10;一人当たり延長">
          <a:extLst>
            <a:ext uri="{FF2B5EF4-FFF2-40B4-BE49-F238E27FC236}">
              <a16:creationId xmlns:a16="http://schemas.microsoft.com/office/drawing/2014/main" id="{0935FEDA-97BA-42C5-AECE-73A0FAC8A4F3}"/>
            </a:ext>
          </a:extLst>
        </xdr:cNvPr>
        <xdr:cNvSpPr txBox="1"/>
      </xdr:nvSpPr>
      <xdr:spPr>
        <a:xfrm>
          <a:off x="7647940" y="63271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37</xdr:row>
      <xdr:rowOff>36830</xdr:rowOff>
    </xdr:from>
    <xdr:ext cx="533400" cy="259080"/>
    <xdr:sp macro="" textlink="">
      <xdr:nvSpPr>
        <xdr:cNvPr id="146" name="n_3mainValue【道路】&#10;一人当たり延長">
          <a:extLst>
            <a:ext uri="{FF2B5EF4-FFF2-40B4-BE49-F238E27FC236}">
              <a16:creationId xmlns:a16="http://schemas.microsoft.com/office/drawing/2014/main" id="{0B7D72EE-0E16-4FDF-8033-DA75B174961D}"/>
            </a:ext>
          </a:extLst>
        </xdr:cNvPr>
        <xdr:cNvSpPr txBox="1"/>
      </xdr:nvSpPr>
      <xdr:spPr>
        <a:xfrm>
          <a:off x="6847840" y="6037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37</xdr:row>
      <xdr:rowOff>47625</xdr:rowOff>
    </xdr:from>
    <xdr:ext cx="533400" cy="259080"/>
    <xdr:sp macro="" textlink="">
      <xdr:nvSpPr>
        <xdr:cNvPr id="147" name="n_4mainValue【道路】&#10;一人当たり延長">
          <a:extLst>
            <a:ext uri="{FF2B5EF4-FFF2-40B4-BE49-F238E27FC236}">
              <a16:creationId xmlns:a16="http://schemas.microsoft.com/office/drawing/2014/main" id="{040079E7-17F2-4A29-85DE-9038E6C0568E}"/>
            </a:ext>
          </a:extLst>
        </xdr:cNvPr>
        <xdr:cNvSpPr txBox="1"/>
      </xdr:nvSpPr>
      <xdr:spPr>
        <a:xfrm>
          <a:off x="6038215" y="6045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8C74A17-71D2-4FA8-9FC2-0FBD264D6C6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7502E11-7BB1-425B-A409-508DEFB20F5C}"/>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6B1C1BC-F379-4E13-9823-19E3924A97EF}"/>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2000721-614D-417D-A70E-81F6AE12DB5D}"/>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D5831FB-F855-44C8-A135-67411F93C67F}"/>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495C2B4-D267-4A1E-A7C1-74B9CD6D7B91}"/>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DD54C61-A807-4494-B4CB-11C6A710CC87}"/>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B3919B4-7F2A-4B12-8951-EE59E410B110}"/>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6" name="テキスト ボックス 155">
          <a:extLst>
            <a:ext uri="{FF2B5EF4-FFF2-40B4-BE49-F238E27FC236}">
              <a16:creationId xmlns:a16="http://schemas.microsoft.com/office/drawing/2014/main" id="{8EA0637B-AD04-45D3-94F1-BA18D8588833}"/>
            </a:ext>
          </a:extLst>
        </xdr:cNvPr>
        <xdr:cNvSpPr txBox="1"/>
      </xdr:nvSpPr>
      <xdr:spPr>
        <a:xfrm>
          <a:off x="666750" y="846772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124D452-81AC-41A9-B07D-A502C0068939}"/>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8" name="テキスト ボックス 157">
          <a:extLst>
            <a:ext uri="{FF2B5EF4-FFF2-40B4-BE49-F238E27FC236}">
              <a16:creationId xmlns:a16="http://schemas.microsoft.com/office/drawing/2014/main" id="{F8AA7785-DDE7-44DA-8857-BF841C48A56E}"/>
            </a:ext>
          </a:extLst>
        </xdr:cNvPr>
        <xdr:cNvSpPr txBox="1"/>
      </xdr:nvSpPr>
      <xdr:spPr>
        <a:xfrm>
          <a:off x="278765" y="106749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895C8E39-AE49-47FE-81AB-B1097A2C695E}"/>
            </a:ext>
          </a:extLst>
        </xdr:cNvPr>
        <xdr:cNvCxnSpPr/>
      </xdr:nvCxnSpPr>
      <xdr:spPr>
        <a:xfrm>
          <a:off x="685800" y="1037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7810"/>
    <xdr:sp macro="" textlink="">
      <xdr:nvSpPr>
        <xdr:cNvPr id="160" name="テキスト ボックス 159">
          <a:extLst>
            <a:ext uri="{FF2B5EF4-FFF2-40B4-BE49-F238E27FC236}">
              <a16:creationId xmlns:a16="http://schemas.microsoft.com/office/drawing/2014/main" id="{8A6633D3-7339-49AF-BA55-F50DB4B818CD}"/>
            </a:ext>
          </a:extLst>
        </xdr:cNvPr>
        <xdr:cNvSpPr txBox="1"/>
      </xdr:nvSpPr>
      <xdr:spPr>
        <a:xfrm>
          <a:off x="339725" y="102368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AC54D7E8-CF1F-459F-BC28-BA577C2C9BF2}"/>
            </a:ext>
          </a:extLst>
        </xdr:cNvPr>
        <xdr:cNvCxnSpPr/>
      </xdr:nvCxnSpPr>
      <xdr:spPr>
        <a:xfrm>
          <a:off x="685800" y="994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7810"/>
    <xdr:sp macro="" textlink="">
      <xdr:nvSpPr>
        <xdr:cNvPr id="162" name="テキスト ボックス 161">
          <a:extLst>
            <a:ext uri="{FF2B5EF4-FFF2-40B4-BE49-F238E27FC236}">
              <a16:creationId xmlns:a16="http://schemas.microsoft.com/office/drawing/2014/main" id="{B913F319-ED4A-472A-A6BC-D55E94AD14AF}"/>
            </a:ext>
          </a:extLst>
        </xdr:cNvPr>
        <xdr:cNvSpPr txBox="1"/>
      </xdr:nvSpPr>
      <xdr:spPr>
        <a:xfrm>
          <a:off x="339725" y="98082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23DD0DC8-484E-4CE5-9EB2-98BDB81BCB0F}"/>
            </a:ext>
          </a:extLst>
        </xdr:cNvPr>
        <xdr:cNvCxnSpPr/>
      </xdr:nvCxnSpPr>
      <xdr:spPr>
        <a:xfrm>
          <a:off x="685800" y="951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7810"/>
    <xdr:sp macro="" textlink="">
      <xdr:nvSpPr>
        <xdr:cNvPr id="164" name="テキスト ボックス 163">
          <a:extLst>
            <a:ext uri="{FF2B5EF4-FFF2-40B4-BE49-F238E27FC236}">
              <a16:creationId xmlns:a16="http://schemas.microsoft.com/office/drawing/2014/main" id="{502ED55D-F33E-4818-8E5C-86E1E1CC82F0}"/>
            </a:ext>
          </a:extLst>
        </xdr:cNvPr>
        <xdr:cNvSpPr txBox="1"/>
      </xdr:nvSpPr>
      <xdr:spPr>
        <a:xfrm>
          <a:off x="339725" y="937958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D58807B3-2F85-4BC4-886A-0D87465C385C}"/>
            </a:ext>
          </a:extLst>
        </xdr:cNvPr>
        <xdr:cNvCxnSpPr/>
      </xdr:nvCxnSpPr>
      <xdr:spPr>
        <a:xfrm>
          <a:off x="685800" y="9077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7810"/>
    <xdr:sp macro="" textlink="">
      <xdr:nvSpPr>
        <xdr:cNvPr id="166" name="テキスト ボックス 165">
          <a:extLst>
            <a:ext uri="{FF2B5EF4-FFF2-40B4-BE49-F238E27FC236}">
              <a16:creationId xmlns:a16="http://schemas.microsoft.com/office/drawing/2014/main" id="{1F66D30F-F9C0-492B-83FF-1E86E8C1C148}"/>
            </a:ext>
          </a:extLst>
        </xdr:cNvPr>
        <xdr:cNvSpPr txBox="1"/>
      </xdr:nvSpPr>
      <xdr:spPr>
        <a:xfrm>
          <a:off x="339725" y="89414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A5CA771-1ABE-4EC9-9417-5F62B19726A2}"/>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8" name="テキスト ボックス 167">
          <a:extLst>
            <a:ext uri="{FF2B5EF4-FFF2-40B4-BE49-F238E27FC236}">
              <a16:creationId xmlns:a16="http://schemas.microsoft.com/office/drawing/2014/main" id="{33EF8AC8-A8DC-4A54-8F78-33D461EC6C87}"/>
            </a:ext>
          </a:extLst>
        </xdr:cNvPr>
        <xdr:cNvSpPr txBox="1"/>
      </xdr:nvSpPr>
      <xdr:spPr>
        <a:xfrm>
          <a:off x="387985" y="851281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A5FB23B-AFE9-47D7-9742-87F8711295BE}"/>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164465</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FF5C74CB-A1EA-48A2-AAC8-D0B966303975}"/>
            </a:ext>
          </a:extLst>
        </xdr:cNvPr>
        <xdr:cNvCxnSpPr/>
      </xdr:nvCxnSpPr>
      <xdr:spPr>
        <a:xfrm flipV="1">
          <a:off x="4180840" y="9238615"/>
          <a:ext cx="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49530</xdr:rowOff>
    </xdr:from>
    <xdr:ext cx="405130" cy="259080"/>
    <xdr:sp macro="" textlink="">
      <xdr:nvSpPr>
        <xdr:cNvPr id="171" name="【橋りょう・トンネル】&#10;有形固定資産減価償却率最小値テキスト">
          <a:extLst>
            <a:ext uri="{FF2B5EF4-FFF2-40B4-BE49-F238E27FC236}">
              <a16:creationId xmlns:a16="http://schemas.microsoft.com/office/drawing/2014/main" id="{415F417A-6D3F-4880-80D7-256B3656668A}"/>
            </a:ext>
          </a:extLst>
        </xdr:cNvPr>
        <xdr:cNvSpPr txBox="1"/>
      </xdr:nvSpPr>
      <xdr:spPr>
        <a:xfrm>
          <a:off x="4219575" y="10419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8CFFFFA9-1E13-44A7-BC8E-71EB786A0395}"/>
            </a:ext>
          </a:extLst>
        </xdr:cNvPr>
        <xdr:cNvCxnSpPr/>
      </xdr:nvCxnSpPr>
      <xdr:spPr>
        <a:xfrm>
          <a:off x="4105275" y="10421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111125</xdr:rowOff>
    </xdr:from>
    <xdr:ext cx="405130" cy="257810"/>
    <xdr:sp macro="" textlink="">
      <xdr:nvSpPr>
        <xdr:cNvPr id="173" name="【橋りょう・トンネル】&#10;有形固定資産減価償却率最大値テキスト">
          <a:extLst>
            <a:ext uri="{FF2B5EF4-FFF2-40B4-BE49-F238E27FC236}">
              <a16:creationId xmlns:a16="http://schemas.microsoft.com/office/drawing/2014/main" id="{EE35B6CD-BC07-4E3A-800E-96D7127524C7}"/>
            </a:ext>
          </a:extLst>
        </xdr:cNvPr>
        <xdr:cNvSpPr txBox="1"/>
      </xdr:nvSpPr>
      <xdr:spPr>
        <a:xfrm>
          <a:off x="4219575" y="9026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164465</xdr:rowOff>
    </xdr:from>
    <xdr:to>
      <xdr:col>24</xdr:col>
      <xdr:colOff>152400</xdr:colOff>
      <xdr:row>56</xdr:row>
      <xdr:rowOff>164465</xdr:rowOff>
    </xdr:to>
    <xdr:cxnSp macro="">
      <xdr:nvCxnSpPr>
        <xdr:cNvPr id="174" name="直線コネクタ 173">
          <a:extLst>
            <a:ext uri="{FF2B5EF4-FFF2-40B4-BE49-F238E27FC236}">
              <a16:creationId xmlns:a16="http://schemas.microsoft.com/office/drawing/2014/main" id="{13F98729-7991-40E7-9217-BE6D90258079}"/>
            </a:ext>
          </a:extLst>
        </xdr:cNvPr>
        <xdr:cNvCxnSpPr/>
      </xdr:nvCxnSpPr>
      <xdr:spPr>
        <a:xfrm>
          <a:off x="4105275" y="9238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26670</xdr:rowOff>
    </xdr:from>
    <xdr:ext cx="405130" cy="259080"/>
    <xdr:sp macro="" textlink="">
      <xdr:nvSpPr>
        <xdr:cNvPr id="175" name="【橋りょう・トンネル】&#10;有形固定資産減価償却率平均値テキスト">
          <a:extLst>
            <a:ext uri="{FF2B5EF4-FFF2-40B4-BE49-F238E27FC236}">
              <a16:creationId xmlns:a16="http://schemas.microsoft.com/office/drawing/2014/main" id="{DEED5A26-4F91-4B68-BA03-BA4112CBCC41}"/>
            </a:ext>
          </a:extLst>
        </xdr:cNvPr>
        <xdr:cNvSpPr txBox="1"/>
      </xdr:nvSpPr>
      <xdr:spPr>
        <a:xfrm>
          <a:off x="4219575" y="99167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62</xdr:row>
      <xdr:rowOff>3810</xdr:rowOff>
    </xdr:from>
    <xdr:to>
      <xdr:col>24</xdr:col>
      <xdr:colOff>114300</xdr:colOff>
      <xdr:row>62</xdr:row>
      <xdr:rowOff>105410</xdr:rowOff>
    </xdr:to>
    <xdr:sp macro="" textlink="">
      <xdr:nvSpPr>
        <xdr:cNvPr id="176" name="フローチャート: 判断 175">
          <a:extLst>
            <a:ext uri="{FF2B5EF4-FFF2-40B4-BE49-F238E27FC236}">
              <a16:creationId xmlns:a16="http://schemas.microsoft.com/office/drawing/2014/main" id="{4B81B3CC-65D4-4733-B695-53C974C2DBDE}"/>
            </a:ext>
          </a:extLst>
        </xdr:cNvPr>
        <xdr:cNvSpPr/>
      </xdr:nvSpPr>
      <xdr:spPr>
        <a:xfrm>
          <a:off x="4124325" y="10055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150495</xdr:rowOff>
    </xdr:from>
    <xdr:to>
      <xdr:col>20</xdr:col>
      <xdr:colOff>38100</xdr:colOff>
      <xdr:row>62</xdr:row>
      <xdr:rowOff>80645</xdr:rowOff>
    </xdr:to>
    <xdr:sp macro="" textlink="">
      <xdr:nvSpPr>
        <xdr:cNvPr id="177" name="フローチャート: 判断 176">
          <a:extLst>
            <a:ext uri="{FF2B5EF4-FFF2-40B4-BE49-F238E27FC236}">
              <a16:creationId xmlns:a16="http://schemas.microsoft.com/office/drawing/2014/main" id="{4065C7A3-1569-4ACC-B097-FABA27A67607}"/>
            </a:ext>
          </a:extLst>
        </xdr:cNvPr>
        <xdr:cNvSpPr/>
      </xdr:nvSpPr>
      <xdr:spPr>
        <a:xfrm>
          <a:off x="3381375" y="10037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123190</xdr:rowOff>
    </xdr:from>
    <xdr:to>
      <xdr:col>15</xdr:col>
      <xdr:colOff>101600</xdr:colOff>
      <xdr:row>62</xdr:row>
      <xdr:rowOff>53340</xdr:rowOff>
    </xdr:to>
    <xdr:sp macro="" textlink="">
      <xdr:nvSpPr>
        <xdr:cNvPr id="178" name="フローチャート: 判断 177">
          <a:extLst>
            <a:ext uri="{FF2B5EF4-FFF2-40B4-BE49-F238E27FC236}">
              <a16:creationId xmlns:a16="http://schemas.microsoft.com/office/drawing/2014/main" id="{A05F0C7D-79B7-4A48-92DB-DB837FDCB090}"/>
            </a:ext>
          </a:extLst>
        </xdr:cNvPr>
        <xdr:cNvSpPr/>
      </xdr:nvSpPr>
      <xdr:spPr>
        <a:xfrm>
          <a:off x="2571750" y="1001331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1905</xdr:rowOff>
    </xdr:from>
    <xdr:to>
      <xdr:col>10</xdr:col>
      <xdr:colOff>165100</xdr:colOff>
      <xdr:row>61</xdr:row>
      <xdr:rowOff>103505</xdr:rowOff>
    </xdr:to>
    <xdr:sp macro="" textlink="">
      <xdr:nvSpPr>
        <xdr:cNvPr id="179" name="フローチャート: 判断 178">
          <a:extLst>
            <a:ext uri="{FF2B5EF4-FFF2-40B4-BE49-F238E27FC236}">
              <a16:creationId xmlns:a16="http://schemas.microsoft.com/office/drawing/2014/main" id="{88AD3A14-26BA-4932-9771-D47E38A19595}"/>
            </a:ext>
          </a:extLst>
        </xdr:cNvPr>
        <xdr:cNvSpPr/>
      </xdr:nvSpPr>
      <xdr:spPr>
        <a:xfrm>
          <a:off x="1781175" y="98888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17780</xdr:rowOff>
    </xdr:from>
    <xdr:to>
      <xdr:col>6</xdr:col>
      <xdr:colOff>38100</xdr:colOff>
      <xdr:row>61</xdr:row>
      <xdr:rowOff>119380</xdr:rowOff>
    </xdr:to>
    <xdr:sp macro="" textlink="">
      <xdr:nvSpPr>
        <xdr:cNvPr id="180" name="フローチャート: 判断 179">
          <a:extLst>
            <a:ext uri="{FF2B5EF4-FFF2-40B4-BE49-F238E27FC236}">
              <a16:creationId xmlns:a16="http://schemas.microsoft.com/office/drawing/2014/main" id="{785E6132-72AE-47DB-B4D3-3B6B5E5A8294}"/>
            </a:ext>
          </a:extLst>
        </xdr:cNvPr>
        <xdr:cNvSpPr/>
      </xdr:nvSpPr>
      <xdr:spPr>
        <a:xfrm>
          <a:off x="981075" y="9904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1" name="テキスト ボックス 180">
          <a:extLst>
            <a:ext uri="{FF2B5EF4-FFF2-40B4-BE49-F238E27FC236}">
              <a16:creationId xmlns:a16="http://schemas.microsoft.com/office/drawing/2014/main" id="{DA24DABF-9C84-4BCF-97FB-2061A3E04D90}"/>
            </a:ext>
          </a:extLst>
        </xdr:cNvPr>
        <xdr:cNvSpPr txBox="1"/>
      </xdr:nvSpPr>
      <xdr:spPr>
        <a:xfrm>
          <a:off x="40100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2" name="テキスト ボックス 181">
          <a:extLst>
            <a:ext uri="{FF2B5EF4-FFF2-40B4-BE49-F238E27FC236}">
              <a16:creationId xmlns:a16="http://schemas.microsoft.com/office/drawing/2014/main" id="{5DE9209D-7F17-48D7-BAF2-1ECFEB4DF9B2}"/>
            </a:ext>
          </a:extLst>
        </xdr:cNvPr>
        <xdr:cNvSpPr txBox="1"/>
      </xdr:nvSpPr>
      <xdr:spPr>
        <a:xfrm>
          <a:off x="32575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3" name="テキスト ボックス 182">
          <a:extLst>
            <a:ext uri="{FF2B5EF4-FFF2-40B4-BE49-F238E27FC236}">
              <a16:creationId xmlns:a16="http://schemas.microsoft.com/office/drawing/2014/main" id="{6C5D7634-EDFB-42AF-B249-4A72EF62039B}"/>
            </a:ext>
          </a:extLst>
        </xdr:cNvPr>
        <xdr:cNvSpPr txBox="1"/>
      </xdr:nvSpPr>
      <xdr:spPr>
        <a:xfrm>
          <a:off x="24479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4" name="テキスト ボックス 183">
          <a:extLst>
            <a:ext uri="{FF2B5EF4-FFF2-40B4-BE49-F238E27FC236}">
              <a16:creationId xmlns:a16="http://schemas.microsoft.com/office/drawing/2014/main" id="{7F7821F5-B61E-428B-970E-84377E6F6AF6}"/>
            </a:ext>
          </a:extLst>
        </xdr:cNvPr>
        <xdr:cNvSpPr txBox="1"/>
      </xdr:nvSpPr>
      <xdr:spPr>
        <a:xfrm>
          <a:off x="16573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5" name="テキスト ボックス 184">
          <a:extLst>
            <a:ext uri="{FF2B5EF4-FFF2-40B4-BE49-F238E27FC236}">
              <a16:creationId xmlns:a16="http://schemas.microsoft.com/office/drawing/2014/main" id="{983AE868-1723-4ACF-A065-CBC7E3427759}"/>
            </a:ext>
          </a:extLst>
        </xdr:cNvPr>
        <xdr:cNvSpPr txBox="1"/>
      </xdr:nvSpPr>
      <xdr:spPr>
        <a:xfrm>
          <a:off x="8572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62</xdr:row>
      <xdr:rowOff>31750</xdr:rowOff>
    </xdr:from>
    <xdr:to>
      <xdr:col>24</xdr:col>
      <xdr:colOff>114300</xdr:colOff>
      <xdr:row>62</xdr:row>
      <xdr:rowOff>133350</xdr:rowOff>
    </xdr:to>
    <xdr:sp macro="" textlink="">
      <xdr:nvSpPr>
        <xdr:cNvPr id="186" name="楕円 185">
          <a:extLst>
            <a:ext uri="{FF2B5EF4-FFF2-40B4-BE49-F238E27FC236}">
              <a16:creationId xmlns:a16="http://schemas.microsoft.com/office/drawing/2014/main" id="{CC7C938A-A832-4251-98BC-4E86CFDE990B}"/>
            </a:ext>
          </a:extLst>
        </xdr:cNvPr>
        <xdr:cNvSpPr/>
      </xdr:nvSpPr>
      <xdr:spPr>
        <a:xfrm>
          <a:off x="4124325" y="10077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10160</xdr:rowOff>
    </xdr:from>
    <xdr:ext cx="405130" cy="259080"/>
    <xdr:sp macro="" textlink="">
      <xdr:nvSpPr>
        <xdr:cNvPr id="187" name="【橋りょう・トンネル】&#10;有形固定資産減価償却率該当値テキスト">
          <a:extLst>
            <a:ext uri="{FF2B5EF4-FFF2-40B4-BE49-F238E27FC236}">
              <a16:creationId xmlns:a16="http://schemas.microsoft.com/office/drawing/2014/main" id="{03887274-353A-40AD-BDE5-001F9847C65C}"/>
            </a:ext>
          </a:extLst>
        </xdr:cNvPr>
        <xdr:cNvSpPr txBox="1"/>
      </xdr:nvSpPr>
      <xdr:spPr>
        <a:xfrm>
          <a:off x="4219575" y="10055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15240</xdr:rowOff>
    </xdr:from>
    <xdr:to>
      <xdr:col>20</xdr:col>
      <xdr:colOff>38100</xdr:colOff>
      <xdr:row>62</xdr:row>
      <xdr:rowOff>116840</xdr:rowOff>
    </xdr:to>
    <xdr:sp macro="" textlink="">
      <xdr:nvSpPr>
        <xdr:cNvPr id="188" name="楕円 187">
          <a:extLst>
            <a:ext uri="{FF2B5EF4-FFF2-40B4-BE49-F238E27FC236}">
              <a16:creationId xmlns:a16="http://schemas.microsoft.com/office/drawing/2014/main" id="{4CC6BA2B-9F25-481A-97C2-40C7A15BE155}"/>
            </a:ext>
          </a:extLst>
        </xdr:cNvPr>
        <xdr:cNvSpPr/>
      </xdr:nvSpPr>
      <xdr:spPr>
        <a:xfrm>
          <a:off x="3381375" y="100609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66040</xdr:rowOff>
    </xdr:from>
    <xdr:to>
      <xdr:col>24</xdr:col>
      <xdr:colOff>63500</xdr:colOff>
      <xdr:row>62</xdr:row>
      <xdr:rowOff>82550</xdr:rowOff>
    </xdr:to>
    <xdr:cxnSp macro="">
      <xdr:nvCxnSpPr>
        <xdr:cNvPr id="189" name="直線コネクタ 188">
          <a:extLst>
            <a:ext uri="{FF2B5EF4-FFF2-40B4-BE49-F238E27FC236}">
              <a16:creationId xmlns:a16="http://schemas.microsoft.com/office/drawing/2014/main" id="{89430C22-0FE1-4C6B-A5C1-9F22A9BB86C9}"/>
            </a:ext>
          </a:extLst>
        </xdr:cNvPr>
        <xdr:cNvCxnSpPr/>
      </xdr:nvCxnSpPr>
      <xdr:spPr>
        <a:xfrm>
          <a:off x="3429000" y="10118090"/>
          <a:ext cx="7524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161925</xdr:rowOff>
    </xdr:from>
    <xdr:to>
      <xdr:col>15</xdr:col>
      <xdr:colOff>101600</xdr:colOff>
      <xdr:row>62</xdr:row>
      <xdr:rowOff>92075</xdr:rowOff>
    </xdr:to>
    <xdr:sp macro="" textlink="">
      <xdr:nvSpPr>
        <xdr:cNvPr id="190" name="楕円 189">
          <a:extLst>
            <a:ext uri="{FF2B5EF4-FFF2-40B4-BE49-F238E27FC236}">
              <a16:creationId xmlns:a16="http://schemas.microsoft.com/office/drawing/2014/main" id="{E371C089-4FBE-4124-A780-A4F391F62DDB}"/>
            </a:ext>
          </a:extLst>
        </xdr:cNvPr>
        <xdr:cNvSpPr/>
      </xdr:nvSpPr>
      <xdr:spPr>
        <a:xfrm>
          <a:off x="2571750" y="10045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41275</xdr:rowOff>
    </xdr:from>
    <xdr:to>
      <xdr:col>19</xdr:col>
      <xdr:colOff>177800</xdr:colOff>
      <xdr:row>62</xdr:row>
      <xdr:rowOff>66040</xdr:rowOff>
    </xdr:to>
    <xdr:cxnSp macro="">
      <xdr:nvCxnSpPr>
        <xdr:cNvPr id="191" name="直線コネクタ 190">
          <a:extLst>
            <a:ext uri="{FF2B5EF4-FFF2-40B4-BE49-F238E27FC236}">
              <a16:creationId xmlns:a16="http://schemas.microsoft.com/office/drawing/2014/main" id="{C7889B93-9A08-4D37-B68B-CD90922E0B96}"/>
            </a:ext>
          </a:extLst>
        </xdr:cNvPr>
        <xdr:cNvCxnSpPr/>
      </xdr:nvCxnSpPr>
      <xdr:spPr>
        <a:xfrm>
          <a:off x="2619375" y="1009332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129540</xdr:rowOff>
    </xdr:from>
    <xdr:to>
      <xdr:col>10</xdr:col>
      <xdr:colOff>165100</xdr:colOff>
      <xdr:row>62</xdr:row>
      <xdr:rowOff>59690</xdr:rowOff>
    </xdr:to>
    <xdr:sp macro="" textlink="">
      <xdr:nvSpPr>
        <xdr:cNvPr id="192" name="楕円 191">
          <a:extLst>
            <a:ext uri="{FF2B5EF4-FFF2-40B4-BE49-F238E27FC236}">
              <a16:creationId xmlns:a16="http://schemas.microsoft.com/office/drawing/2014/main" id="{3D200BAB-5E5B-49A9-AABD-A74FA3819006}"/>
            </a:ext>
          </a:extLst>
        </xdr:cNvPr>
        <xdr:cNvSpPr/>
      </xdr:nvSpPr>
      <xdr:spPr>
        <a:xfrm>
          <a:off x="1781175" y="100133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8890</xdr:rowOff>
    </xdr:from>
    <xdr:to>
      <xdr:col>15</xdr:col>
      <xdr:colOff>50800</xdr:colOff>
      <xdr:row>62</xdr:row>
      <xdr:rowOff>41275</xdr:rowOff>
    </xdr:to>
    <xdr:cxnSp macro="">
      <xdr:nvCxnSpPr>
        <xdr:cNvPr id="193" name="直線コネクタ 192">
          <a:extLst>
            <a:ext uri="{FF2B5EF4-FFF2-40B4-BE49-F238E27FC236}">
              <a16:creationId xmlns:a16="http://schemas.microsoft.com/office/drawing/2014/main" id="{80E394B1-13D5-4439-99DB-20BFC338AFE7}"/>
            </a:ext>
          </a:extLst>
        </xdr:cNvPr>
        <xdr:cNvCxnSpPr/>
      </xdr:nvCxnSpPr>
      <xdr:spPr>
        <a:xfrm>
          <a:off x="1828800" y="10060940"/>
          <a:ext cx="7905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102235</xdr:rowOff>
    </xdr:from>
    <xdr:to>
      <xdr:col>6</xdr:col>
      <xdr:colOff>38100</xdr:colOff>
      <xdr:row>62</xdr:row>
      <xdr:rowOff>32385</xdr:rowOff>
    </xdr:to>
    <xdr:sp macro="" textlink="">
      <xdr:nvSpPr>
        <xdr:cNvPr id="194" name="楕円 193">
          <a:extLst>
            <a:ext uri="{FF2B5EF4-FFF2-40B4-BE49-F238E27FC236}">
              <a16:creationId xmlns:a16="http://schemas.microsoft.com/office/drawing/2014/main" id="{8BF49E26-3286-48E8-8746-63042866774C}"/>
            </a:ext>
          </a:extLst>
        </xdr:cNvPr>
        <xdr:cNvSpPr/>
      </xdr:nvSpPr>
      <xdr:spPr>
        <a:xfrm>
          <a:off x="981075" y="999236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153035</xdr:rowOff>
    </xdr:from>
    <xdr:to>
      <xdr:col>10</xdr:col>
      <xdr:colOff>114300</xdr:colOff>
      <xdr:row>62</xdr:row>
      <xdr:rowOff>8890</xdr:rowOff>
    </xdr:to>
    <xdr:cxnSp macro="">
      <xdr:nvCxnSpPr>
        <xdr:cNvPr id="195" name="直線コネクタ 194">
          <a:extLst>
            <a:ext uri="{FF2B5EF4-FFF2-40B4-BE49-F238E27FC236}">
              <a16:creationId xmlns:a16="http://schemas.microsoft.com/office/drawing/2014/main" id="{A1B6C2EB-E950-496A-A425-48CA93BA0D49}"/>
            </a:ext>
          </a:extLst>
        </xdr:cNvPr>
        <xdr:cNvCxnSpPr/>
      </xdr:nvCxnSpPr>
      <xdr:spPr>
        <a:xfrm>
          <a:off x="1028700" y="10039985"/>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97790</xdr:rowOff>
    </xdr:from>
    <xdr:ext cx="405130" cy="257810"/>
    <xdr:sp macro="" textlink="">
      <xdr:nvSpPr>
        <xdr:cNvPr id="196" name="n_1aveValue【橋りょう・トンネル】&#10;有形固定資産減価償却率">
          <a:extLst>
            <a:ext uri="{FF2B5EF4-FFF2-40B4-BE49-F238E27FC236}">
              <a16:creationId xmlns:a16="http://schemas.microsoft.com/office/drawing/2014/main" id="{D1DF89A1-90FB-47E2-875F-B5ECB4642CF7}"/>
            </a:ext>
          </a:extLst>
        </xdr:cNvPr>
        <xdr:cNvSpPr txBox="1"/>
      </xdr:nvSpPr>
      <xdr:spPr>
        <a:xfrm>
          <a:off x="3239135" y="98228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69850</xdr:rowOff>
    </xdr:from>
    <xdr:ext cx="403860" cy="259080"/>
    <xdr:sp macro="" textlink="">
      <xdr:nvSpPr>
        <xdr:cNvPr id="197" name="n_2aveValue【橋りょう・トンネル】&#10;有形固定資産減価償却率">
          <a:extLst>
            <a:ext uri="{FF2B5EF4-FFF2-40B4-BE49-F238E27FC236}">
              <a16:creationId xmlns:a16="http://schemas.microsoft.com/office/drawing/2014/main" id="{C1981584-FF32-4D63-8591-CED64DCDD86E}"/>
            </a:ext>
          </a:extLst>
        </xdr:cNvPr>
        <xdr:cNvSpPr txBox="1"/>
      </xdr:nvSpPr>
      <xdr:spPr>
        <a:xfrm>
          <a:off x="2439035" y="9791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120650</xdr:rowOff>
    </xdr:from>
    <xdr:ext cx="403860" cy="257810"/>
    <xdr:sp macro="" textlink="">
      <xdr:nvSpPr>
        <xdr:cNvPr id="198" name="n_3aveValue【橋りょう・トンネル】&#10;有形固定資産減価償却率">
          <a:extLst>
            <a:ext uri="{FF2B5EF4-FFF2-40B4-BE49-F238E27FC236}">
              <a16:creationId xmlns:a16="http://schemas.microsoft.com/office/drawing/2014/main" id="{8E478605-4712-48B0-960B-CB77DC423461}"/>
            </a:ext>
          </a:extLst>
        </xdr:cNvPr>
        <xdr:cNvSpPr txBox="1"/>
      </xdr:nvSpPr>
      <xdr:spPr>
        <a:xfrm>
          <a:off x="1648460" y="96869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135890</xdr:rowOff>
    </xdr:from>
    <xdr:ext cx="403860" cy="259080"/>
    <xdr:sp macro="" textlink="">
      <xdr:nvSpPr>
        <xdr:cNvPr id="199" name="n_4aveValue【橋りょう・トンネル】&#10;有形固定資産減価償却率">
          <a:extLst>
            <a:ext uri="{FF2B5EF4-FFF2-40B4-BE49-F238E27FC236}">
              <a16:creationId xmlns:a16="http://schemas.microsoft.com/office/drawing/2014/main" id="{6F76A165-B7CC-4256-A44B-01EBFD3DBC28}"/>
            </a:ext>
          </a:extLst>
        </xdr:cNvPr>
        <xdr:cNvSpPr txBox="1"/>
      </xdr:nvSpPr>
      <xdr:spPr>
        <a:xfrm>
          <a:off x="848360" y="9698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107950</xdr:rowOff>
    </xdr:from>
    <xdr:ext cx="405130" cy="259080"/>
    <xdr:sp macro="" textlink="">
      <xdr:nvSpPr>
        <xdr:cNvPr id="200" name="n_1mainValue【橋りょう・トンネル】&#10;有形固定資産減価償却率">
          <a:extLst>
            <a:ext uri="{FF2B5EF4-FFF2-40B4-BE49-F238E27FC236}">
              <a16:creationId xmlns:a16="http://schemas.microsoft.com/office/drawing/2014/main" id="{8A7F15B1-7108-486E-B2DB-67E5F164DD30}"/>
            </a:ext>
          </a:extLst>
        </xdr:cNvPr>
        <xdr:cNvSpPr txBox="1"/>
      </xdr:nvSpPr>
      <xdr:spPr>
        <a:xfrm>
          <a:off x="3239135" y="10153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83185</xdr:rowOff>
    </xdr:from>
    <xdr:ext cx="403860" cy="259080"/>
    <xdr:sp macro="" textlink="">
      <xdr:nvSpPr>
        <xdr:cNvPr id="201" name="n_2mainValue【橋りょう・トンネル】&#10;有形固定資産減価償却率">
          <a:extLst>
            <a:ext uri="{FF2B5EF4-FFF2-40B4-BE49-F238E27FC236}">
              <a16:creationId xmlns:a16="http://schemas.microsoft.com/office/drawing/2014/main" id="{B7DD103D-CC90-4DB4-979D-2EC7691D6CCA}"/>
            </a:ext>
          </a:extLst>
        </xdr:cNvPr>
        <xdr:cNvSpPr txBox="1"/>
      </xdr:nvSpPr>
      <xdr:spPr>
        <a:xfrm>
          <a:off x="2439035" y="1013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50800</xdr:rowOff>
    </xdr:from>
    <xdr:ext cx="403860" cy="259080"/>
    <xdr:sp macro="" textlink="">
      <xdr:nvSpPr>
        <xdr:cNvPr id="202" name="n_3mainValue【橋りょう・トンネル】&#10;有形固定資産減価償却率">
          <a:extLst>
            <a:ext uri="{FF2B5EF4-FFF2-40B4-BE49-F238E27FC236}">
              <a16:creationId xmlns:a16="http://schemas.microsoft.com/office/drawing/2014/main" id="{1C21E1A9-62B0-423D-B7C7-F61510C60C09}"/>
            </a:ext>
          </a:extLst>
        </xdr:cNvPr>
        <xdr:cNvSpPr txBox="1"/>
      </xdr:nvSpPr>
      <xdr:spPr>
        <a:xfrm>
          <a:off x="1648460" y="10096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23495</xdr:rowOff>
    </xdr:from>
    <xdr:ext cx="403860" cy="259080"/>
    <xdr:sp macro="" textlink="">
      <xdr:nvSpPr>
        <xdr:cNvPr id="203" name="n_4mainValue【橋りょう・トンネル】&#10;有形固定資産減価償却率">
          <a:extLst>
            <a:ext uri="{FF2B5EF4-FFF2-40B4-BE49-F238E27FC236}">
              <a16:creationId xmlns:a16="http://schemas.microsoft.com/office/drawing/2014/main" id="{267BCA91-DACA-482C-BF1D-E7C3F5D73413}"/>
            </a:ext>
          </a:extLst>
        </xdr:cNvPr>
        <xdr:cNvSpPr txBox="1"/>
      </xdr:nvSpPr>
      <xdr:spPr>
        <a:xfrm>
          <a:off x="848360" y="10075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952C564-A562-4670-9CC6-B6902F110F8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74237E6-F5D4-4342-A601-1EFD2B282B15}"/>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B10CD15-6D1F-4ED5-81C5-D56C59C5AFC8}"/>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71EC415-D564-42F7-86BB-7F28CA5AE772}"/>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CCB6060-5EF6-47C5-83DA-A3BCBF5CAF6F}"/>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E892F45-5F82-40EE-9195-6B24C8B57BF5}"/>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C13D82D-D161-46F9-BD2F-EE653706BEE1}"/>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5CB9198-FC65-4592-906F-BB414333495A}"/>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2" name="テキスト ボックス 211">
          <a:extLst>
            <a:ext uri="{FF2B5EF4-FFF2-40B4-BE49-F238E27FC236}">
              <a16:creationId xmlns:a16="http://schemas.microsoft.com/office/drawing/2014/main" id="{83ACF701-33EC-439A-B008-2EE63BF5F944}"/>
            </a:ext>
          </a:extLst>
        </xdr:cNvPr>
        <xdr:cNvSpPr txBox="1"/>
      </xdr:nvSpPr>
      <xdr:spPr>
        <a:xfrm>
          <a:off x="5915025" y="846772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C2CD136-73A6-45C0-B8C1-88C1EAFD8783}"/>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8FDD3E9F-7C8B-4F82-81AD-F90E3878A68F}"/>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15" name="テキスト ボックス 214">
          <a:extLst>
            <a:ext uri="{FF2B5EF4-FFF2-40B4-BE49-F238E27FC236}">
              <a16:creationId xmlns:a16="http://schemas.microsoft.com/office/drawing/2014/main" id="{E1633EE1-1AEC-4EDF-A075-B14F72094DEC}"/>
            </a:ext>
          </a:extLst>
        </xdr:cNvPr>
        <xdr:cNvSpPr txBox="1"/>
      </xdr:nvSpPr>
      <xdr:spPr>
        <a:xfrm>
          <a:off x="5723255" y="103130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714773D9-E26D-464F-8302-A4FD135B5E10}"/>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4530" cy="259080"/>
    <xdr:sp macro="" textlink="">
      <xdr:nvSpPr>
        <xdr:cNvPr id="217" name="テキスト ボックス 216">
          <a:extLst>
            <a:ext uri="{FF2B5EF4-FFF2-40B4-BE49-F238E27FC236}">
              <a16:creationId xmlns:a16="http://schemas.microsoft.com/office/drawing/2014/main" id="{8D121BCF-9814-4A6A-A664-FEDE6B2C0CDF}"/>
            </a:ext>
          </a:extLst>
        </xdr:cNvPr>
        <xdr:cNvSpPr txBox="1"/>
      </xdr:nvSpPr>
      <xdr:spPr>
        <a:xfrm>
          <a:off x="5324475" y="995108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DF341C94-CC68-4076-9855-FB4E64366191}"/>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4530" cy="257810"/>
    <xdr:sp macro="" textlink="">
      <xdr:nvSpPr>
        <xdr:cNvPr id="219" name="テキスト ボックス 218">
          <a:extLst>
            <a:ext uri="{FF2B5EF4-FFF2-40B4-BE49-F238E27FC236}">
              <a16:creationId xmlns:a16="http://schemas.microsoft.com/office/drawing/2014/main" id="{57BD39F3-E5E0-4EB2-B755-C6E6D8CB9A71}"/>
            </a:ext>
          </a:extLst>
        </xdr:cNvPr>
        <xdr:cNvSpPr txBox="1"/>
      </xdr:nvSpPr>
      <xdr:spPr>
        <a:xfrm>
          <a:off x="5324475" y="958913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60421EDD-45DB-470E-B440-CCBBD5D88CC9}"/>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4530" cy="259080"/>
    <xdr:sp macro="" textlink="">
      <xdr:nvSpPr>
        <xdr:cNvPr id="221" name="テキスト ボックス 220">
          <a:extLst>
            <a:ext uri="{FF2B5EF4-FFF2-40B4-BE49-F238E27FC236}">
              <a16:creationId xmlns:a16="http://schemas.microsoft.com/office/drawing/2014/main" id="{B544FA81-2BBB-4CF5-8FA6-CB4AFC805857}"/>
            </a:ext>
          </a:extLst>
        </xdr:cNvPr>
        <xdr:cNvSpPr txBox="1"/>
      </xdr:nvSpPr>
      <xdr:spPr>
        <a:xfrm>
          <a:off x="5324475" y="923671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8D33D1A-508F-4AD9-9FA3-81145BB4A040}"/>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4530" cy="259080"/>
    <xdr:sp macro="" textlink="">
      <xdr:nvSpPr>
        <xdr:cNvPr id="223" name="テキスト ボックス 222">
          <a:extLst>
            <a:ext uri="{FF2B5EF4-FFF2-40B4-BE49-F238E27FC236}">
              <a16:creationId xmlns:a16="http://schemas.microsoft.com/office/drawing/2014/main" id="{F15C2511-F970-4894-966C-419CDBDEA3BF}"/>
            </a:ext>
          </a:extLst>
        </xdr:cNvPr>
        <xdr:cNvSpPr txBox="1"/>
      </xdr:nvSpPr>
      <xdr:spPr>
        <a:xfrm>
          <a:off x="5324475"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C715056-429C-4E67-BE73-399EA0BFD395}"/>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5" name="テキスト ボックス 224">
          <a:extLst>
            <a:ext uri="{FF2B5EF4-FFF2-40B4-BE49-F238E27FC236}">
              <a16:creationId xmlns:a16="http://schemas.microsoft.com/office/drawing/2014/main" id="{5315D89D-23A0-4078-84AC-01E2D258D50B}"/>
            </a:ext>
          </a:extLst>
        </xdr:cNvPr>
        <xdr:cNvSpPr txBox="1"/>
      </xdr:nvSpPr>
      <xdr:spPr>
        <a:xfrm>
          <a:off x="5324475" y="851281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9BACB00-D252-4124-887F-B603C201917D}"/>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42545</xdr:rowOff>
    </xdr:from>
    <xdr:to>
      <xdr:col>54</xdr:col>
      <xdr:colOff>189865</xdr:colOff>
      <xdr:row>64</xdr:row>
      <xdr:rowOff>74930</xdr:rowOff>
    </xdr:to>
    <xdr:cxnSp macro="">
      <xdr:nvCxnSpPr>
        <xdr:cNvPr id="227" name="直線コネクタ 226">
          <a:extLst>
            <a:ext uri="{FF2B5EF4-FFF2-40B4-BE49-F238E27FC236}">
              <a16:creationId xmlns:a16="http://schemas.microsoft.com/office/drawing/2014/main" id="{07B0B858-7629-4DDA-9C35-23F7500BE6CD}"/>
            </a:ext>
          </a:extLst>
        </xdr:cNvPr>
        <xdr:cNvCxnSpPr/>
      </xdr:nvCxnSpPr>
      <xdr:spPr>
        <a:xfrm flipV="1">
          <a:off x="9429115" y="9123045"/>
          <a:ext cx="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78105</xdr:rowOff>
    </xdr:from>
    <xdr:ext cx="469900" cy="257810"/>
    <xdr:sp macro="" textlink="">
      <xdr:nvSpPr>
        <xdr:cNvPr id="228" name="【橋りょう・トンネル】&#10;一人当たり有形固定資産（償却資産）額最小値テキスト">
          <a:extLst>
            <a:ext uri="{FF2B5EF4-FFF2-40B4-BE49-F238E27FC236}">
              <a16:creationId xmlns:a16="http://schemas.microsoft.com/office/drawing/2014/main" id="{05FB0BE8-F691-4D16-8102-9401E0EBF1D2}"/>
            </a:ext>
          </a:extLst>
        </xdr:cNvPr>
        <xdr:cNvSpPr txBox="1"/>
      </xdr:nvSpPr>
      <xdr:spPr>
        <a:xfrm>
          <a:off x="9467850" y="10450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29" name="直線コネクタ 228">
          <a:extLst>
            <a:ext uri="{FF2B5EF4-FFF2-40B4-BE49-F238E27FC236}">
              <a16:creationId xmlns:a16="http://schemas.microsoft.com/office/drawing/2014/main" id="{AB7CB36C-B376-430C-9B97-D3C222980835}"/>
            </a:ext>
          </a:extLst>
        </xdr:cNvPr>
        <xdr:cNvCxnSpPr/>
      </xdr:nvCxnSpPr>
      <xdr:spPr>
        <a:xfrm>
          <a:off x="9363075" y="1044765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160655</xdr:rowOff>
    </xdr:from>
    <xdr:ext cx="690245" cy="259080"/>
    <xdr:sp macro="" textlink="">
      <xdr:nvSpPr>
        <xdr:cNvPr id="230" name="【橋りょう・トンネル】&#10;一人当たり有形固定資産（償却資産）額最大値テキスト">
          <a:extLst>
            <a:ext uri="{FF2B5EF4-FFF2-40B4-BE49-F238E27FC236}">
              <a16:creationId xmlns:a16="http://schemas.microsoft.com/office/drawing/2014/main" id="{640689E9-F33B-4F3C-923D-C65C3E417314}"/>
            </a:ext>
          </a:extLst>
        </xdr:cNvPr>
        <xdr:cNvSpPr txBox="1"/>
      </xdr:nvSpPr>
      <xdr:spPr>
        <a:xfrm>
          <a:off x="9467850" y="89173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3,688,054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42545</xdr:rowOff>
    </xdr:from>
    <xdr:to>
      <xdr:col>55</xdr:col>
      <xdr:colOff>88900</xdr:colOff>
      <xdr:row>56</xdr:row>
      <xdr:rowOff>42545</xdr:rowOff>
    </xdr:to>
    <xdr:cxnSp macro="">
      <xdr:nvCxnSpPr>
        <xdr:cNvPr id="231" name="直線コネクタ 230">
          <a:extLst>
            <a:ext uri="{FF2B5EF4-FFF2-40B4-BE49-F238E27FC236}">
              <a16:creationId xmlns:a16="http://schemas.microsoft.com/office/drawing/2014/main" id="{01A6FA31-CD3E-410C-8648-5CF3E75F2C7A}"/>
            </a:ext>
          </a:extLst>
        </xdr:cNvPr>
        <xdr:cNvCxnSpPr/>
      </xdr:nvCxnSpPr>
      <xdr:spPr>
        <a:xfrm>
          <a:off x="9363075" y="91230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45720</xdr:rowOff>
    </xdr:from>
    <xdr:ext cx="598805" cy="259080"/>
    <xdr:sp macro="" textlink="">
      <xdr:nvSpPr>
        <xdr:cNvPr id="232" name="【橋りょう・トンネル】&#10;一人当たり有形固定資産（償却資産）額平均値テキスト">
          <a:extLst>
            <a:ext uri="{FF2B5EF4-FFF2-40B4-BE49-F238E27FC236}">
              <a16:creationId xmlns:a16="http://schemas.microsoft.com/office/drawing/2014/main" id="{893D65C0-0148-4909-830B-B273A32E24EC}"/>
            </a:ext>
          </a:extLst>
        </xdr:cNvPr>
        <xdr:cNvSpPr txBox="1"/>
      </xdr:nvSpPr>
      <xdr:spPr>
        <a:xfrm>
          <a:off x="9467850" y="10097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456,177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22860</xdr:rowOff>
    </xdr:from>
    <xdr:to>
      <xdr:col>55</xdr:col>
      <xdr:colOff>50800</xdr:colOff>
      <xdr:row>63</xdr:row>
      <xdr:rowOff>124460</xdr:rowOff>
    </xdr:to>
    <xdr:sp macro="" textlink="">
      <xdr:nvSpPr>
        <xdr:cNvPr id="233" name="フローチャート: 判断 232">
          <a:extLst>
            <a:ext uri="{FF2B5EF4-FFF2-40B4-BE49-F238E27FC236}">
              <a16:creationId xmlns:a16="http://schemas.microsoft.com/office/drawing/2014/main" id="{28F1D80A-A89F-4690-9F72-D56B19F3406C}"/>
            </a:ext>
          </a:extLst>
        </xdr:cNvPr>
        <xdr:cNvSpPr/>
      </xdr:nvSpPr>
      <xdr:spPr>
        <a:xfrm>
          <a:off x="9401175" y="102368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29845</xdr:rowOff>
    </xdr:from>
    <xdr:to>
      <xdr:col>50</xdr:col>
      <xdr:colOff>165100</xdr:colOff>
      <xdr:row>63</xdr:row>
      <xdr:rowOff>132080</xdr:rowOff>
    </xdr:to>
    <xdr:sp macro="" textlink="">
      <xdr:nvSpPr>
        <xdr:cNvPr id="234" name="フローチャート: 判断 233">
          <a:extLst>
            <a:ext uri="{FF2B5EF4-FFF2-40B4-BE49-F238E27FC236}">
              <a16:creationId xmlns:a16="http://schemas.microsoft.com/office/drawing/2014/main" id="{C0AE728E-BC6F-4020-9F28-946666DC9751}"/>
            </a:ext>
          </a:extLst>
        </xdr:cNvPr>
        <xdr:cNvSpPr/>
      </xdr:nvSpPr>
      <xdr:spPr>
        <a:xfrm>
          <a:off x="8639175" y="10237470"/>
          <a:ext cx="9525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39370</xdr:rowOff>
    </xdr:from>
    <xdr:to>
      <xdr:col>46</xdr:col>
      <xdr:colOff>38100</xdr:colOff>
      <xdr:row>63</xdr:row>
      <xdr:rowOff>140970</xdr:rowOff>
    </xdr:to>
    <xdr:sp macro="" textlink="">
      <xdr:nvSpPr>
        <xdr:cNvPr id="235" name="フローチャート: 判断 234">
          <a:extLst>
            <a:ext uri="{FF2B5EF4-FFF2-40B4-BE49-F238E27FC236}">
              <a16:creationId xmlns:a16="http://schemas.microsoft.com/office/drawing/2014/main" id="{2D066E85-9EF2-4DB7-97A5-8B0004F88A4C}"/>
            </a:ext>
          </a:extLst>
        </xdr:cNvPr>
        <xdr:cNvSpPr/>
      </xdr:nvSpPr>
      <xdr:spPr>
        <a:xfrm>
          <a:off x="7839075" y="102501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120650</xdr:rowOff>
    </xdr:from>
    <xdr:to>
      <xdr:col>41</xdr:col>
      <xdr:colOff>101600</xdr:colOff>
      <xdr:row>64</xdr:row>
      <xdr:rowOff>50165</xdr:rowOff>
    </xdr:to>
    <xdr:sp macro="" textlink="">
      <xdr:nvSpPr>
        <xdr:cNvPr id="236" name="フローチャート: 判断 235">
          <a:extLst>
            <a:ext uri="{FF2B5EF4-FFF2-40B4-BE49-F238E27FC236}">
              <a16:creationId xmlns:a16="http://schemas.microsoft.com/office/drawing/2014/main" id="{C3A188B6-1ACC-42D9-BD78-EC45B3CC7FC8}"/>
            </a:ext>
          </a:extLst>
        </xdr:cNvPr>
        <xdr:cNvSpPr/>
      </xdr:nvSpPr>
      <xdr:spPr>
        <a:xfrm>
          <a:off x="7029450" y="10334625"/>
          <a:ext cx="104775" cy="850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120650</xdr:rowOff>
    </xdr:from>
    <xdr:to>
      <xdr:col>36</xdr:col>
      <xdr:colOff>165100</xdr:colOff>
      <xdr:row>64</xdr:row>
      <xdr:rowOff>50165</xdr:rowOff>
    </xdr:to>
    <xdr:sp macro="" textlink="">
      <xdr:nvSpPr>
        <xdr:cNvPr id="237" name="フローチャート: 判断 236">
          <a:extLst>
            <a:ext uri="{FF2B5EF4-FFF2-40B4-BE49-F238E27FC236}">
              <a16:creationId xmlns:a16="http://schemas.microsoft.com/office/drawing/2014/main" id="{3BA4A231-3CC4-47FE-802A-F19268313419}"/>
            </a:ext>
          </a:extLst>
        </xdr:cNvPr>
        <xdr:cNvSpPr/>
      </xdr:nvSpPr>
      <xdr:spPr>
        <a:xfrm>
          <a:off x="6238875" y="10334625"/>
          <a:ext cx="95250" cy="850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8" name="テキスト ボックス 237">
          <a:extLst>
            <a:ext uri="{FF2B5EF4-FFF2-40B4-BE49-F238E27FC236}">
              <a16:creationId xmlns:a16="http://schemas.microsoft.com/office/drawing/2014/main" id="{6D81E4DF-4DB2-4FAE-8614-D9365EB86AB6}"/>
            </a:ext>
          </a:extLst>
        </xdr:cNvPr>
        <xdr:cNvSpPr txBox="1"/>
      </xdr:nvSpPr>
      <xdr:spPr>
        <a:xfrm>
          <a:off x="925830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39" name="テキスト ボックス 238">
          <a:extLst>
            <a:ext uri="{FF2B5EF4-FFF2-40B4-BE49-F238E27FC236}">
              <a16:creationId xmlns:a16="http://schemas.microsoft.com/office/drawing/2014/main" id="{A94B2537-54E9-4B20-BBDF-E974CD9A2CCB}"/>
            </a:ext>
          </a:extLst>
        </xdr:cNvPr>
        <xdr:cNvSpPr txBox="1"/>
      </xdr:nvSpPr>
      <xdr:spPr>
        <a:xfrm>
          <a:off x="85153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0" name="テキスト ボックス 239">
          <a:extLst>
            <a:ext uri="{FF2B5EF4-FFF2-40B4-BE49-F238E27FC236}">
              <a16:creationId xmlns:a16="http://schemas.microsoft.com/office/drawing/2014/main" id="{4C2EA055-0CBC-47F9-B380-41DEFC5F954A}"/>
            </a:ext>
          </a:extLst>
        </xdr:cNvPr>
        <xdr:cNvSpPr txBox="1"/>
      </xdr:nvSpPr>
      <xdr:spPr>
        <a:xfrm>
          <a:off x="77152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1" name="テキスト ボックス 240">
          <a:extLst>
            <a:ext uri="{FF2B5EF4-FFF2-40B4-BE49-F238E27FC236}">
              <a16:creationId xmlns:a16="http://schemas.microsoft.com/office/drawing/2014/main" id="{10E9F988-5FAD-4A00-ACB2-45511F46C848}"/>
            </a:ext>
          </a:extLst>
        </xdr:cNvPr>
        <xdr:cNvSpPr txBox="1"/>
      </xdr:nvSpPr>
      <xdr:spPr>
        <a:xfrm>
          <a:off x="69056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2" name="テキスト ボックス 241">
          <a:extLst>
            <a:ext uri="{FF2B5EF4-FFF2-40B4-BE49-F238E27FC236}">
              <a16:creationId xmlns:a16="http://schemas.microsoft.com/office/drawing/2014/main" id="{AF7DFF8B-637E-4A76-9E4C-4EC28B8251AC}"/>
            </a:ext>
          </a:extLst>
        </xdr:cNvPr>
        <xdr:cNvSpPr txBox="1"/>
      </xdr:nvSpPr>
      <xdr:spPr>
        <a:xfrm>
          <a:off x="61150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243" name="楕円 242">
          <a:extLst>
            <a:ext uri="{FF2B5EF4-FFF2-40B4-BE49-F238E27FC236}">
              <a16:creationId xmlns:a16="http://schemas.microsoft.com/office/drawing/2014/main" id="{D5425154-F1FE-4F2D-9A66-511F485ADC32}"/>
            </a:ext>
          </a:extLst>
        </xdr:cNvPr>
        <xdr:cNvSpPr/>
      </xdr:nvSpPr>
      <xdr:spPr>
        <a:xfrm>
          <a:off x="9401175" y="102476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15240</xdr:rowOff>
    </xdr:from>
    <xdr:ext cx="598805" cy="259080"/>
    <xdr:sp macro="" textlink="">
      <xdr:nvSpPr>
        <xdr:cNvPr id="244" name="【橋りょう・トンネル】&#10;一人当たり有形固定資産（償却資産）額該当値テキスト">
          <a:extLst>
            <a:ext uri="{FF2B5EF4-FFF2-40B4-BE49-F238E27FC236}">
              <a16:creationId xmlns:a16="http://schemas.microsoft.com/office/drawing/2014/main" id="{68CF9740-40F6-4354-A01D-768CA444375C}"/>
            </a:ext>
          </a:extLst>
        </xdr:cNvPr>
        <xdr:cNvSpPr txBox="1"/>
      </xdr:nvSpPr>
      <xdr:spPr>
        <a:xfrm>
          <a:off x="9467850" y="10222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420,178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34925</xdr:rowOff>
    </xdr:from>
    <xdr:to>
      <xdr:col>50</xdr:col>
      <xdr:colOff>165100</xdr:colOff>
      <xdr:row>63</xdr:row>
      <xdr:rowOff>136525</xdr:rowOff>
    </xdr:to>
    <xdr:sp macro="" textlink="">
      <xdr:nvSpPr>
        <xdr:cNvPr id="245" name="楕円 244">
          <a:extLst>
            <a:ext uri="{FF2B5EF4-FFF2-40B4-BE49-F238E27FC236}">
              <a16:creationId xmlns:a16="http://schemas.microsoft.com/office/drawing/2014/main" id="{B1794B8C-7243-4AE4-BF5F-97DB242EA11D}"/>
            </a:ext>
          </a:extLst>
        </xdr:cNvPr>
        <xdr:cNvSpPr/>
      </xdr:nvSpPr>
      <xdr:spPr>
        <a:xfrm>
          <a:off x="8639175" y="102457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86360</xdr:rowOff>
    </xdr:from>
    <xdr:to>
      <xdr:col>55</xdr:col>
      <xdr:colOff>0</xdr:colOff>
      <xdr:row>63</xdr:row>
      <xdr:rowOff>87630</xdr:rowOff>
    </xdr:to>
    <xdr:cxnSp macro="">
      <xdr:nvCxnSpPr>
        <xdr:cNvPr id="246" name="直線コネクタ 245">
          <a:extLst>
            <a:ext uri="{FF2B5EF4-FFF2-40B4-BE49-F238E27FC236}">
              <a16:creationId xmlns:a16="http://schemas.microsoft.com/office/drawing/2014/main" id="{D3A7C21C-2865-4B24-A327-054447382B3F}"/>
            </a:ext>
          </a:extLst>
        </xdr:cNvPr>
        <xdr:cNvCxnSpPr/>
      </xdr:nvCxnSpPr>
      <xdr:spPr>
        <a:xfrm>
          <a:off x="8686800" y="10293985"/>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37465</xdr:rowOff>
    </xdr:from>
    <xdr:to>
      <xdr:col>46</xdr:col>
      <xdr:colOff>38100</xdr:colOff>
      <xdr:row>63</xdr:row>
      <xdr:rowOff>139065</xdr:rowOff>
    </xdr:to>
    <xdr:sp macro="" textlink="">
      <xdr:nvSpPr>
        <xdr:cNvPr id="247" name="楕円 246">
          <a:extLst>
            <a:ext uri="{FF2B5EF4-FFF2-40B4-BE49-F238E27FC236}">
              <a16:creationId xmlns:a16="http://schemas.microsoft.com/office/drawing/2014/main" id="{27E5C6E5-260F-442B-B820-D09F1A774995}"/>
            </a:ext>
          </a:extLst>
        </xdr:cNvPr>
        <xdr:cNvSpPr/>
      </xdr:nvSpPr>
      <xdr:spPr>
        <a:xfrm>
          <a:off x="7839075" y="102482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86360</xdr:rowOff>
    </xdr:from>
    <xdr:to>
      <xdr:col>50</xdr:col>
      <xdr:colOff>114300</xdr:colOff>
      <xdr:row>63</xdr:row>
      <xdr:rowOff>88265</xdr:rowOff>
    </xdr:to>
    <xdr:cxnSp macro="">
      <xdr:nvCxnSpPr>
        <xdr:cNvPr id="248" name="直線コネクタ 247">
          <a:extLst>
            <a:ext uri="{FF2B5EF4-FFF2-40B4-BE49-F238E27FC236}">
              <a16:creationId xmlns:a16="http://schemas.microsoft.com/office/drawing/2014/main" id="{12FC820D-F1FD-4E45-BC04-E10F13EE9EA8}"/>
            </a:ext>
          </a:extLst>
        </xdr:cNvPr>
        <xdr:cNvCxnSpPr/>
      </xdr:nvCxnSpPr>
      <xdr:spPr>
        <a:xfrm flipV="1">
          <a:off x="7886700" y="1029398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45085</xdr:rowOff>
    </xdr:from>
    <xdr:to>
      <xdr:col>41</xdr:col>
      <xdr:colOff>101600</xdr:colOff>
      <xdr:row>63</xdr:row>
      <xdr:rowOff>146685</xdr:rowOff>
    </xdr:to>
    <xdr:sp macro="" textlink="">
      <xdr:nvSpPr>
        <xdr:cNvPr id="249" name="楕円 248">
          <a:extLst>
            <a:ext uri="{FF2B5EF4-FFF2-40B4-BE49-F238E27FC236}">
              <a16:creationId xmlns:a16="http://schemas.microsoft.com/office/drawing/2014/main" id="{A28994FD-007D-445E-8343-025821BD49DE}"/>
            </a:ext>
          </a:extLst>
        </xdr:cNvPr>
        <xdr:cNvSpPr/>
      </xdr:nvSpPr>
      <xdr:spPr>
        <a:xfrm>
          <a:off x="7029450" y="10259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88265</xdr:rowOff>
    </xdr:from>
    <xdr:to>
      <xdr:col>45</xdr:col>
      <xdr:colOff>177800</xdr:colOff>
      <xdr:row>63</xdr:row>
      <xdr:rowOff>95885</xdr:rowOff>
    </xdr:to>
    <xdr:cxnSp macro="">
      <xdr:nvCxnSpPr>
        <xdr:cNvPr id="250" name="直線コネクタ 249">
          <a:extLst>
            <a:ext uri="{FF2B5EF4-FFF2-40B4-BE49-F238E27FC236}">
              <a16:creationId xmlns:a16="http://schemas.microsoft.com/office/drawing/2014/main" id="{1033E50B-90CD-469F-89BE-547FBE9E14AA}"/>
            </a:ext>
          </a:extLst>
        </xdr:cNvPr>
        <xdr:cNvCxnSpPr/>
      </xdr:nvCxnSpPr>
      <xdr:spPr>
        <a:xfrm flipV="1">
          <a:off x="7077075" y="1029589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45720</xdr:rowOff>
    </xdr:from>
    <xdr:to>
      <xdr:col>36</xdr:col>
      <xdr:colOff>165100</xdr:colOff>
      <xdr:row>63</xdr:row>
      <xdr:rowOff>147320</xdr:rowOff>
    </xdr:to>
    <xdr:sp macro="" textlink="">
      <xdr:nvSpPr>
        <xdr:cNvPr id="251" name="楕円 250">
          <a:extLst>
            <a:ext uri="{FF2B5EF4-FFF2-40B4-BE49-F238E27FC236}">
              <a16:creationId xmlns:a16="http://schemas.microsoft.com/office/drawing/2014/main" id="{D9659434-293B-4D18-ADFB-DCB1DDE8DC0D}"/>
            </a:ext>
          </a:extLst>
        </xdr:cNvPr>
        <xdr:cNvSpPr/>
      </xdr:nvSpPr>
      <xdr:spPr>
        <a:xfrm>
          <a:off x="6238875" y="10259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95885</xdr:rowOff>
    </xdr:from>
    <xdr:to>
      <xdr:col>41</xdr:col>
      <xdr:colOff>50800</xdr:colOff>
      <xdr:row>63</xdr:row>
      <xdr:rowOff>96520</xdr:rowOff>
    </xdr:to>
    <xdr:cxnSp macro="">
      <xdr:nvCxnSpPr>
        <xdr:cNvPr id="252" name="直線コネクタ 251">
          <a:extLst>
            <a:ext uri="{FF2B5EF4-FFF2-40B4-BE49-F238E27FC236}">
              <a16:creationId xmlns:a16="http://schemas.microsoft.com/office/drawing/2014/main" id="{C03CB7C1-2638-494C-A3A6-39274564E0C8}"/>
            </a:ext>
          </a:extLst>
        </xdr:cNvPr>
        <xdr:cNvCxnSpPr/>
      </xdr:nvCxnSpPr>
      <xdr:spPr>
        <a:xfrm flipV="1">
          <a:off x="6286500" y="1030668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147955</xdr:rowOff>
    </xdr:from>
    <xdr:ext cx="597535" cy="258445"/>
    <xdr:sp macro="" textlink="">
      <xdr:nvSpPr>
        <xdr:cNvPr id="253" name="n_1aveValue【橋りょう・トンネル】&#10;一人当たり有形固定資産（償却資産）額">
          <a:extLst>
            <a:ext uri="{FF2B5EF4-FFF2-40B4-BE49-F238E27FC236}">
              <a16:creationId xmlns:a16="http://schemas.microsoft.com/office/drawing/2014/main" id="{60E163E0-BD09-489F-97BF-A771947B5639}"/>
            </a:ext>
          </a:extLst>
        </xdr:cNvPr>
        <xdr:cNvSpPr txBox="1"/>
      </xdr:nvSpPr>
      <xdr:spPr>
        <a:xfrm>
          <a:off x="8399780" y="1003173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439,123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132080</xdr:rowOff>
    </xdr:from>
    <xdr:ext cx="597535" cy="257810"/>
    <xdr:sp macro="" textlink="">
      <xdr:nvSpPr>
        <xdr:cNvPr id="254" name="n_2aveValue【橋りょう・トンネル】&#10;一人当たり有形固定資産（償却資産）額">
          <a:extLst>
            <a:ext uri="{FF2B5EF4-FFF2-40B4-BE49-F238E27FC236}">
              <a16:creationId xmlns:a16="http://schemas.microsoft.com/office/drawing/2014/main" id="{F0B7381C-F702-4CA6-A290-9DD55EEF9BCC}"/>
            </a:ext>
          </a:extLst>
        </xdr:cNvPr>
        <xdr:cNvSpPr txBox="1"/>
      </xdr:nvSpPr>
      <xdr:spPr>
        <a:xfrm>
          <a:off x="7609205" y="10342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412,664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64</xdr:row>
      <xdr:rowOff>41275</xdr:rowOff>
    </xdr:from>
    <xdr:ext cx="597535" cy="257810"/>
    <xdr:sp macro="" textlink="">
      <xdr:nvSpPr>
        <xdr:cNvPr id="255" name="n_3aveValue【橋りょう・トンネル】&#10;一人当たり有形固定資産（償却資産）額">
          <a:extLst>
            <a:ext uri="{FF2B5EF4-FFF2-40B4-BE49-F238E27FC236}">
              <a16:creationId xmlns:a16="http://schemas.microsoft.com/office/drawing/2014/main" id="{08D1CDD0-E19B-4033-AB49-31B2BC0925DF}"/>
            </a:ext>
          </a:extLst>
        </xdr:cNvPr>
        <xdr:cNvSpPr txBox="1"/>
      </xdr:nvSpPr>
      <xdr:spPr>
        <a:xfrm>
          <a:off x="6818630" y="10417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64</xdr:row>
      <xdr:rowOff>41275</xdr:rowOff>
    </xdr:from>
    <xdr:ext cx="597535" cy="257810"/>
    <xdr:sp macro="" textlink="">
      <xdr:nvSpPr>
        <xdr:cNvPr id="256" name="n_4aveValue【橋りょう・トンネル】&#10;一人当たり有形固定資産（償却資産）額">
          <a:extLst>
            <a:ext uri="{FF2B5EF4-FFF2-40B4-BE49-F238E27FC236}">
              <a16:creationId xmlns:a16="http://schemas.microsoft.com/office/drawing/2014/main" id="{3C2F2751-0BC3-4B4A-908C-A051AEE7E5D7}"/>
            </a:ext>
          </a:extLst>
        </xdr:cNvPr>
        <xdr:cNvSpPr txBox="1"/>
      </xdr:nvSpPr>
      <xdr:spPr>
        <a:xfrm>
          <a:off x="6009005" y="104171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127635</xdr:rowOff>
    </xdr:from>
    <xdr:ext cx="597535" cy="259080"/>
    <xdr:sp macro="" textlink="">
      <xdr:nvSpPr>
        <xdr:cNvPr id="257" name="n_1mainValue【橋りょう・トンネル】&#10;一人当たり有形固定資産（償却資産）額">
          <a:extLst>
            <a:ext uri="{FF2B5EF4-FFF2-40B4-BE49-F238E27FC236}">
              <a16:creationId xmlns:a16="http://schemas.microsoft.com/office/drawing/2014/main" id="{BB0B360A-FA2F-4F6A-8FF2-F1243E42A85D}"/>
            </a:ext>
          </a:extLst>
        </xdr:cNvPr>
        <xdr:cNvSpPr txBox="1"/>
      </xdr:nvSpPr>
      <xdr:spPr>
        <a:xfrm>
          <a:off x="8399780" y="10335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425,425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155575</xdr:rowOff>
    </xdr:from>
    <xdr:ext cx="597535" cy="257810"/>
    <xdr:sp macro="" textlink="">
      <xdr:nvSpPr>
        <xdr:cNvPr id="258" name="n_2mainValue【橋りょう・トンネル】&#10;一人当たり有形固定資産（償却資産）額">
          <a:extLst>
            <a:ext uri="{FF2B5EF4-FFF2-40B4-BE49-F238E27FC236}">
              <a16:creationId xmlns:a16="http://schemas.microsoft.com/office/drawing/2014/main" id="{442B1B8F-DB35-4AF5-9450-DDDC8CE9DAFD}"/>
            </a:ext>
          </a:extLst>
        </xdr:cNvPr>
        <xdr:cNvSpPr txBox="1"/>
      </xdr:nvSpPr>
      <xdr:spPr>
        <a:xfrm>
          <a:off x="7609205" y="100457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417,957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163195</xdr:rowOff>
    </xdr:from>
    <xdr:ext cx="597535" cy="259080"/>
    <xdr:sp macro="" textlink="">
      <xdr:nvSpPr>
        <xdr:cNvPr id="259" name="n_3mainValue【橋りょう・トンネル】&#10;一人当たり有形固定資産（償却資産）額">
          <a:extLst>
            <a:ext uri="{FF2B5EF4-FFF2-40B4-BE49-F238E27FC236}">
              <a16:creationId xmlns:a16="http://schemas.microsoft.com/office/drawing/2014/main" id="{6810935D-7C17-41E4-AF84-9A9B51A08738}"/>
            </a:ext>
          </a:extLst>
        </xdr:cNvPr>
        <xdr:cNvSpPr txBox="1"/>
      </xdr:nvSpPr>
      <xdr:spPr>
        <a:xfrm>
          <a:off x="6818630" y="100469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398,659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163830</xdr:rowOff>
    </xdr:from>
    <xdr:ext cx="597535" cy="259080"/>
    <xdr:sp macro="" textlink="">
      <xdr:nvSpPr>
        <xdr:cNvPr id="260" name="n_4mainValue【橋りょう・トンネル】&#10;一人当たり有形固定資産（償却資産）額">
          <a:extLst>
            <a:ext uri="{FF2B5EF4-FFF2-40B4-BE49-F238E27FC236}">
              <a16:creationId xmlns:a16="http://schemas.microsoft.com/office/drawing/2014/main" id="{EC42658E-B57A-4197-9EE2-47FB2B61992D}"/>
            </a:ext>
          </a:extLst>
        </xdr:cNvPr>
        <xdr:cNvSpPr txBox="1"/>
      </xdr:nvSpPr>
      <xdr:spPr>
        <a:xfrm>
          <a:off x="6009005" y="10047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CD39FCF-8FBD-4147-BDA4-69110B655A0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7AB81D4-6DE2-4594-BF46-89A9D416DB37}"/>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E719A26D-8C07-4D6F-B981-FA77B1CED035}"/>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62A1F2B3-80B4-4715-9353-05F1799C482C}"/>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4066C0B9-A77E-43F0-9419-8E3CD8A24723}"/>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4B5AC278-B82A-416A-BD7F-BA762422D302}"/>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F8796EF3-6678-4F06-8C6F-4AE00DF2A41C}"/>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9A5F07B-D2F3-438C-89B8-2B66FFA75CE6}"/>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69" name="テキスト ボックス 268">
          <a:extLst>
            <a:ext uri="{FF2B5EF4-FFF2-40B4-BE49-F238E27FC236}">
              <a16:creationId xmlns:a16="http://schemas.microsoft.com/office/drawing/2014/main" id="{1A2DB41C-516D-4DF2-A92F-B47B7BDF4F71}"/>
            </a:ext>
          </a:extLst>
        </xdr:cNvPr>
        <xdr:cNvSpPr txBox="1"/>
      </xdr:nvSpPr>
      <xdr:spPr>
        <a:xfrm>
          <a:off x="666750" y="120681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E6CC5E8A-85EF-4C33-A643-2179CB4C8F4D}"/>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1" name="テキスト ボックス 270">
          <a:extLst>
            <a:ext uri="{FF2B5EF4-FFF2-40B4-BE49-F238E27FC236}">
              <a16:creationId xmlns:a16="http://schemas.microsoft.com/office/drawing/2014/main" id="{6F0182C0-12AD-4D7C-8C7E-3B990763A896}"/>
            </a:ext>
          </a:extLst>
        </xdr:cNvPr>
        <xdr:cNvSpPr txBox="1"/>
      </xdr:nvSpPr>
      <xdr:spPr>
        <a:xfrm>
          <a:off x="278765" y="14265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2" name="直線コネクタ 271">
          <a:extLst>
            <a:ext uri="{FF2B5EF4-FFF2-40B4-BE49-F238E27FC236}">
              <a16:creationId xmlns:a16="http://schemas.microsoft.com/office/drawing/2014/main" id="{23AE5048-85F1-489A-9ABC-35D5632C585E}"/>
            </a:ext>
          </a:extLst>
        </xdr:cNvPr>
        <xdr:cNvCxnSpPr/>
      </xdr:nvCxnSpPr>
      <xdr:spPr>
        <a:xfrm>
          <a:off x="685800" y="1409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090" cy="259080"/>
    <xdr:sp macro="" textlink="">
      <xdr:nvSpPr>
        <xdr:cNvPr id="273" name="テキスト ボックス 272">
          <a:extLst>
            <a:ext uri="{FF2B5EF4-FFF2-40B4-BE49-F238E27FC236}">
              <a16:creationId xmlns:a16="http://schemas.microsoft.com/office/drawing/2014/main" id="{550FAB70-0648-415F-A3A7-F64C51D4BC96}"/>
            </a:ext>
          </a:extLst>
        </xdr:cNvPr>
        <xdr:cNvSpPr txBox="1"/>
      </xdr:nvSpPr>
      <xdr:spPr>
        <a:xfrm>
          <a:off x="278765" y="13964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4" name="直線コネクタ 273">
          <a:extLst>
            <a:ext uri="{FF2B5EF4-FFF2-40B4-BE49-F238E27FC236}">
              <a16:creationId xmlns:a16="http://schemas.microsoft.com/office/drawing/2014/main" id="{A673B19F-D7A2-45B1-A4DF-75A768CA55BF}"/>
            </a:ext>
          </a:extLst>
        </xdr:cNvPr>
        <xdr:cNvCxnSpPr/>
      </xdr:nvCxnSpPr>
      <xdr:spPr>
        <a:xfrm>
          <a:off x="6858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75" name="テキスト ボックス 274">
          <a:extLst>
            <a:ext uri="{FF2B5EF4-FFF2-40B4-BE49-F238E27FC236}">
              <a16:creationId xmlns:a16="http://schemas.microsoft.com/office/drawing/2014/main" id="{0691A586-8DDC-480B-AE49-677A8607BC70}"/>
            </a:ext>
          </a:extLst>
        </xdr:cNvPr>
        <xdr:cNvSpPr txBox="1"/>
      </xdr:nvSpPr>
      <xdr:spPr>
        <a:xfrm>
          <a:off x="339725" y="136569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6" name="直線コネクタ 275">
          <a:extLst>
            <a:ext uri="{FF2B5EF4-FFF2-40B4-BE49-F238E27FC236}">
              <a16:creationId xmlns:a16="http://schemas.microsoft.com/office/drawing/2014/main" id="{ECF8C6F1-FA64-402D-896E-9025657F7617}"/>
            </a:ext>
          </a:extLst>
        </xdr:cNvPr>
        <xdr:cNvCxnSpPr/>
      </xdr:nvCxnSpPr>
      <xdr:spPr>
        <a:xfrm>
          <a:off x="685800" y="134759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7" name="テキスト ボックス 276">
          <a:extLst>
            <a:ext uri="{FF2B5EF4-FFF2-40B4-BE49-F238E27FC236}">
              <a16:creationId xmlns:a16="http://schemas.microsoft.com/office/drawing/2014/main" id="{25DAF6A1-FF35-4FED-A653-52B1F8785D02}"/>
            </a:ext>
          </a:extLst>
        </xdr:cNvPr>
        <xdr:cNvSpPr txBox="1"/>
      </xdr:nvSpPr>
      <xdr:spPr>
        <a:xfrm>
          <a:off x="339725"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8" name="直線コネクタ 277">
          <a:extLst>
            <a:ext uri="{FF2B5EF4-FFF2-40B4-BE49-F238E27FC236}">
              <a16:creationId xmlns:a16="http://schemas.microsoft.com/office/drawing/2014/main" id="{A7A6452A-07F0-4B8A-8C95-71466AE82E14}"/>
            </a:ext>
          </a:extLst>
        </xdr:cNvPr>
        <xdr:cNvCxnSpPr/>
      </xdr:nvCxnSpPr>
      <xdr:spPr>
        <a:xfrm>
          <a:off x="685800" y="13174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79" name="テキスト ボックス 278">
          <a:extLst>
            <a:ext uri="{FF2B5EF4-FFF2-40B4-BE49-F238E27FC236}">
              <a16:creationId xmlns:a16="http://schemas.microsoft.com/office/drawing/2014/main" id="{2DD92638-4120-4D2C-BC6F-8E7ED4C82C5D}"/>
            </a:ext>
          </a:extLst>
        </xdr:cNvPr>
        <xdr:cNvSpPr txBox="1"/>
      </xdr:nvSpPr>
      <xdr:spPr>
        <a:xfrm>
          <a:off x="339725" y="130390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0" name="直線コネクタ 279">
          <a:extLst>
            <a:ext uri="{FF2B5EF4-FFF2-40B4-BE49-F238E27FC236}">
              <a16:creationId xmlns:a16="http://schemas.microsoft.com/office/drawing/2014/main" id="{10F6A3F7-694E-442F-899C-27FCA789FE6F}"/>
            </a:ext>
          </a:extLst>
        </xdr:cNvPr>
        <xdr:cNvCxnSpPr/>
      </xdr:nvCxnSpPr>
      <xdr:spPr>
        <a:xfrm>
          <a:off x="685800" y="12868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1" name="テキスト ボックス 280">
          <a:extLst>
            <a:ext uri="{FF2B5EF4-FFF2-40B4-BE49-F238E27FC236}">
              <a16:creationId xmlns:a16="http://schemas.microsoft.com/office/drawing/2014/main" id="{1615CF32-F4D8-4F3C-8FF5-A52BAC4465BF}"/>
            </a:ext>
          </a:extLst>
        </xdr:cNvPr>
        <xdr:cNvSpPr txBox="1"/>
      </xdr:nvSpPr>
      <xdr:spPr>
        <a:xfrm>
          <a:off x="339725"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2" name="直線コネクタ 281">
          <a:extLst>
            <a:ext uri="{FF2B5EF4-FFF2-40B4-BE49-F238E27FC236}">
              <a16:creationId xmlns:a16="http://schemas.microsoft.com/office/drawing/2014/main" id="{FAE3E927-5190-4506-BA58-E497B5E86636}"/>
            </a:ext>
          </a:extLst>
        </xdr:cNvPr>
        <xdr:cNvCxnSpPr/>
      </xdr:nvCxnSpPr>
      <xdr:spPr>
        <a:xfrm>
          <a:off x="685800" y="12556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820" cy="259080"/>
    <xdr:sp macro="" textlink="">
      <xdr:nvSpPr>
        <xdr:cNvPr id="283" name="テキスト ボックス 282">
          <a:extLst>
            <a:ext uri="{FF2B5EF4-FFF2-40B4-BE49-F238E27FC236}">
              <a16:creationId xmlns:a16="http://schemas.microsoft.com/office/drawing/2014/main" id="{B8634703-7DB3-41BC-A2E0-CA1A3E751984}"/>
            </a:ext>
          </a:extLst>
        </xdr:cNvPr>
        <xdr:cNvSpPr txBox="1"/>
      </xdr:nvSpPr>
      <xdr:spPr>
        <a:xfrm>
          <a:off x="387985" y="1242060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F21658A-C1B4-4B18-9DAD-BE1C51A085B0}"/>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29C10505-451B-4820-BBA7-9FBC39B1DA85}"/>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134620</xdr:rowOff>
    </xdr:from>
    <xdr:to>
      <xdr:col>24</xdr:col>
      <xdr:colOff>62865</xdr:colOff>
      <xdr:row>86</xdr:row>
      <xdr:rowOff>52705</xdr:rowOff>
    </xdr:to>
    <xdr:cxnSp macro="">
      <xdr:nvCxnSpPr>
        <xdr:cNvPr id="286" name="直線コネクタ 285">
          <a:extLst>
            <a:ext uri="{FF2B5EF4-FFF2-40B4-BE49-F238E27FC236}">
              <a16:creationId xmlns:a16="http://schemas.microsoft.com/office/drawing/2014/main" id="{9E8CC438-9856-4E92-8A71-857445C40AF8}"/>
            </a:ext>
          </a:extLst>
        </xdr:cNvPr>
        <xdr:cNvCxnSpPr/>
      </xdr:nvCxnSpPr>
      <xdr:spPr>
        <a:xfrm flipV="1">
          <a:off x="4180840" y="12774295"/>
          <a:ext cx="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56515</xdr:rowOff>
    </xdr:from>
    <xdr:ext cx="405130" cy="258445"/>
    <xdr:sp macro="" textlink="">
      <xdr:nvSpPr>
        <xdr:cNvPr id="287" name="【公営住宅】&#10;有形固定資産減価償却率最小値テキスト">
          <a:extLst>
            <a:ext uri="{FF2B5EF4-FFF2-40B4-BE49-F238E27FC236}">
              <a16:creationId xmlns:a16="http://schemas.microsoft.com/office/drawing/2014/main" id="{14D79862-2C81-4F88-8B60-B33C75940D8F}"/>
            </a:ext>
          </a:extLst>
        </xdr:cNvPr>
        <xdr:cNvSpPr txBox="1"/>
      </xdr:nvSpPr>
      <xdr:spPr>
        <a:xfrm>
          <a:off x="4219575" y="13991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52705</xdr:rowOff>
    </xdr:from>
    <xdr:to>
      <xdr:col>24</xdr:col>
      <xdr:colOff>152400</xdr:colOff>
      <xdr:row>86</xdr:row>
      <xdr:rowOff>52705</xdr:rowOff>
    </xdr:to>
    <xdr:cxnSp macro="">
      <xdr:nvCxnSpPr>
        <xdr:cNvPr id="288" name="直線コネクタ 287">
          <a:extLst>
            <a:ext uri="{FF2B5EF4-FFF2-40B4-BE49-F238E27FC236}">
              <a16:creationId xmlns:a16="http://schemas.microsoft.com/office/drawing/2014/main" id="{5838EEAA-6E16-4889-9593-5A8F2DE363BF}"/>
            </a:ext>
          </a:extLst>
        </xdr:cNvPr>
        <xdr:cNvCxnSpPr/>
      </xdr:nvCxnSpPr>
      <xdr:spPr>
        <a:xfrm>
          <a:off x="4105275" y="13984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81280</xdr:rowOff>
    </xdr:from>
    <xdr:ext cx="405130" cy="259080"/>
    <xdr:sp macro="" textlink="">
      <xdr:nvSpPr>
        <xdr:cNvPr id="289" name="【公営住宅】&#10;有形固定資産減価償却率最大値テキスト">
          <a:extLst>
            <a:ext uri="{FF2B5EF4-FFF2-40B4-BE49-F238E27FC236}">
              <a16:creationId xmlns:a16="http://schemas.microsoft.com/office/drawing/2014/main" id="{7A62EDCB-0E80-40A3-8617-C55F866E8FEB}"/>
            </a:ext>
          </a:extLst>
        </xdr:cNvPr>
        <xdr:cNvSpPr txBox="1"/>
      </xdr:nvSpPr>
      <xdr:spPr>
        <a:xfrm>
          <a:off x="4219575" y="12562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134620</xdr:rowOff>
    </xdr:from>
    <xdr:to>
      <xdr:col>24</xdr:col>
      <xdr:colOff>152400</xdr:colOff>
      <xdr:row>78</xdr:row>
      <xdr:rowOff>134620</xdr:rowOff>
    </xdr:to>
    <xdr:cxnSp macro="">
      <xdr:nvCxnSpPr>
        <xdr:cNvPr id="290" name="直線コネクタ 289">
          <a:extLst>
            <a:ext uri="{FF2B5EF4-FFF2-40B4-BE49-F238E27FC236}">
              <a16:creationId xmlns:a16="http://schemas.microsoft.com/office/drawing/2014/main" id="{8C67CFA1-4B95-4092-993B-891CDB9EDA2F}"/>
            </a:ext>
          </a:extLst>
        </xdr:cNvPr>
        <xdr:cNvCxnSpPr/>
      </xdr:nvCxnSpPr>
      <xdr:spPr>
        <a:xfrm>
          <a:off x="4105275" y="12774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135255</xdr:rowOff>
    </xdr:from>
    <xdr:ext cx="405130" cy="257810"/>
    <xdr:sp macro="" textlink="">
      <xdr:nvSpPr>
        <xdr:cNvPr id="291" name="【公営住宅】&#10;有形固定資産減価償却率平均値テキスト">
          <a:extLst>
            <a:ext uri="{FF2B5EF4-FFF2-40B4-BE49-F238E27FC236}">
              <a16:creationId xmlns:a16="http://schemas.microsoft.com/office/drawing/2014/main" id="{77B9147A-6088-4F8D-9AEF-9FE1652F8CB5}"/>
            </a:ext>
          </a:extLst>
        </xdr:cNvPr>
        <xdr:cNvSpPr txBox="1"/>
      </xdr:nvSpPr>
      <xdr:spPr>
        <a:xfrm>
          <a:off x="4219575" y="135845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292" name="フローチャート: 判断 291">
          <a:extLst>
            <a:ext uri="{FF2B5EF4-FFF2-40B4-BE49-F238E27FC236}">
              <a16:creationId xmlns:a16="http://schemas.microsoft.com/office/drawing/2014/main" id="{5CC01A96-F221-439C-A95F-E2392EC6DE71}"/>
            </a:ext>
          </a:extLst>
        </xdr:cNvPr>
        <xdr:cNvSpPr/>
      </xdr:nvSpPr>
      <xdr:spPr>
        <a:xfrm>
          <a:off x="4124325" y="136093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140970</xdr:rowOff>
    </xdr:from>
    <xdr:to>
      <xdr:col>20</xdr:col>
      <xdr:colOff>38100</xdr:colOff>
      <xdr:row>84</xdr:row>
      <xdr:rowOff>71120</xdr:rowOff>
    </xdr:to>
    <xdr:sp macro="" textlink="">
      <xdr:nvSpPr>
        <xdr:cNvPr id="293" name="フローチャート: 判断 292">
          <a:extLst>
            <a:ext uri="{FF2B5EF4-FFF2-40B4-BE49-F238E27FC236}">
              <a16:creationId xmlns:a16="http://schemas.microsoft.com/office/drawing/2014/main" id="{D2B07C7D-0359-42CD-AB98-E55091D0BF66}"/>
            </a:ext>
          </a:extLst>
        </xdr:cNvPr>
        <xdr:cNvSpPr/>
      </xdr:nvSpPr>
      <xdr:spPr>
        <a:xfrm>
          <a:off x="3381375" y="135934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114935</xdr:rowOff>
    </xdr:from>
    <xdr:to>
      <xdr:col>15</xdr:col>
      <xdr:colOff>101600</xdr:colOff>
      <xdr:row>84</xdr:row>
      <xdr:rowOff>45085</xdr:rowOff>
    </xdr:to>
    <xdr:sp macro="" textlink="">
      <xdr:nvSpPr>
        <xdr:cNvPr id="294" name="フローチャート: 判断 293">
          <a:extLst>
            <a:ext uri="{FF2B5EF4-FFF2-40B4-BE49-F238E27FC236}">
              <a16:creationId xmlns:a16="http://schemas.microsoft.com/office/drawing/2014/main" id="{916545A0-BE64-4442-8E2C-1C87A9BD1A05}"/>
            </a:ext>
          </a:extLst>
        </xdr:cNvPr>
        <xdr:cNvSpPr/>
      </xdr:nvSpPr>
      <xdr:spPr>
        <a:xfrm>
          <a:off x="2571750" y="135642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139065</xdr:rowOff>
    </xdr:from>
    <xdr:to>
      <xdr:col>10</xdr:col>
      <xdr:colOff>165100</xdr:colOff>
      <xdr:row>84</xdr:row>
      <xdr:rowOff>69215</xdr:rowOff>
    </xdr:to>
    <xdr:sp macro="" textlink="">
      <xdr:nvSpPr>
        <xdr:cNvPr id="295" name="フローチャート: 判断 294">
          <a:extLst>
            <a:ext uri="{FF2B5EF4-FFF2-40B4-BE49-F238E27FC236}">
              <a16:creationId xmlns:a16="http://schemas.microsoft.com/office/drawing/2014/main" id="{36B3F59A-2250-4BE1-A325-5B3F1BEDA6F6}"/>
            </a:ext>
          </a:extLst>
        </xdr:cNvPr>
        <xdr:cNvSpPr/>
      </xdr:nvSpPr>
      <xdr:spPr>
        <a:xfrm>
          <a:off x="1781175" y="1359154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119380</xdr:rowOff>
    </xdr:from>
    <xdr:to>
      <xdr:col>6</xdr:col>
      <xdr:colOff>38100</xdr:colOff>
      <xdr:row>84</xdr:row>
      <xdr:rowOff>49530</xdr:rowOff>
    </xdr:to>
    <xdr:sp macro="" textlink="">
      <xdr:nvSpPr>
        <xdr:cNvPr id="296" name="フローチャート: 判断 295">
          <a:extLst>
            <a:ext uri="{FF2B5EF4-FFF2-40B4-BE49-F238E27FC236}">
              <a16:creationId xmlns:a16="http://schemas.microsoft.com/office/drawing/2014/main" id="{AA18B37C-43E7-44E8-BD96-B28505A0875A}"/>
            </a:ext>
          </a:extLst>
        </xdr:cNvPr>
        <xdr:cNvSpPr/>
      </xdr:nvSpPr>
      <xdr:spPr>
        <a:xfrm>
          <a:off x="981075" y="1357185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A8EE26C6-7BB7-46C3-88A7-F18005FAEB1F}"/>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80F28CDF-8C42-498A-8C22-B8D62F50CD36}"/>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E5EA3285-044C-4EE5-9BDE-0FEB531E3E95}"/>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72522DC-5636-493D-9DD8-3B3FD4D4E7F7}"/>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22C3B1FE-ACB4-4DF6-BB21-E7D340329202}"/>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635</xdr:rowOff>
    </xdr:from>
    <xdr:to>
      <xdr:col>24</xdr:col>
      <xdr:colOff>114300</xdr:colOff>
      <xdr:row>83</xdr:row>
      <xdr:rowOff>102235</xdr:rowOff>
    </xdr:to>
    <xdr:sp macro="" textlink="">
      <xdr:nvSpPr>
        <xdr:cNvPr id="302" name="楕円 301">
          <a:extLst>
            <a:ext uri="{FF2B5EF4-FFF2-40B4-BE49-F238E27FC236}">
              <a16:creationId xmlns:a16="http://schemas.microsoft.com/office/drawing/2014/main" id="{8C966DA0-38D1-4928-9C98-950D900A2FC4}"/>
            </a:ext>
          </a:extLst>
        </xdr:cNvPr>
        <xdr:cNvSpPr/>
      </xdr:nvSpPr>
      <xdr:spPr>
        <a:xfrm>
          <a:off x="4124325" y="134499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23495</xdr:rowOff>
    </xdr:from>
    <xdr:ext cx="405130" cy="259080"/>
    <xdr:sp macro="" textlink="">
      <xdr:nvSpPr>
        <xdr:cNvPr id="303" name="【公営住宅】&#10;有形固定資産減価償却率該当値テキスト">
          <a:extLst>
            <a:ext uri="{FF2B5EF4-FFF2-40B4-BE49-F238E27FC236}">
              <a16:creationId xmlns:a16="http://schemas.microsoft.com/office/drawing/2014/main" id="{478C71E3-FFE0-4AE0-ADB5-13D754E1C3FC}"/>
            </a:ext>
          </a:extLst>
        </xdr:cNvPr>
        <xdr:cNvSpPr txBox="1"/>
      </xdr:nvSpPr>
      <xdr:spPr>
        <a:xfrm>
          <a:off x="4219575" y="13314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12065</xdr:rowOff>
    </xdr:from>
    <xdr:to>
      <xdr:col>20</xdr:col>
      <xdr:colOff>38100</xdr:colOff>
      <xdr:row>83</xdr:row>
      <xdr:rowOff>113665</xdr:rowOff>
    </xdr:to>
    <xdr:sp macro="" textlink="">
      <xdr:nvSpPr>
        <xdr:cNvPr id="304" name="楕円 303">
          <a:extLst>
            <a:ext uri="{FF2B5EF4-FFF2-40B4-BE49-F238E27FC236}">
              <a16:creationId xmlns:a16="http://schemas.microsoft.com/office/drawing/2014/main" id="{82704CD3-8D2E-453D-8EE1-E589CB2D4289}"/>
            </a:ext>
          </a:extLst>
        </xdr:cNvPr>
        <xdr:cNvSpPr/>
      </xdr:nvSpPr>
      <xdr:spPr>
        <a:xfrm>
          <a:off x="3381375" y="134581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52070</xdr:rowOff>
    </xdr:from>
    <xdr:to>
      <xdr:col>24</xdr:col>
      <xdr:colOff>63500</xdr:colOff>
      <xdr:row>83</xdr:row>
      <xdr:rowOff>63500</xdr:rowOff>
    </xdr:to>
    <xdr:cxnSp macro="">
      <xdr:nvCxnSpPr>
        <xdr:cNvPr id="305" name="直線コネクタ 304">
          <a:extLst>
            <a:ext uri="{FF2B5EF4-FFF2-40B4-BE49-F238E27FC236}">
              <a16:creationId xmlns:a16="http://schemas.microsoft.com/office/drawing/2014/main" id="{E68F56BF-F53C-4A20-83A0-E90EAAE4F4FA}"/>
            </a:ext>
          </a:extLst>
        </xdr:cNvPr>
        <xdr:cNvCxnSpPr/>
      </xdr:nvCxnSpPr>
      <xdr:spPr>
        <a:xfrm flipV="1">
          <a:off x="3429000" y="13498195"/>
          <a:ext cx="7524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1905</xdr:rowOff>
    </xdr:from>
    <xdr:to>
      <xdr:col>15</xdr:col>
      <xdr:colOff>101600</xdr:colOff>
      <xdr:row>83</xdr:row>
      <xdr:rowOff>103505</xdr:rowOff>
    </xdr:to>
    <xdr:sp macro="" textlink="">
      <xdr:nvSpPr>
        <xdr:cNvPr id="306" name="楕円 305">
          <a:extLst>
            <a:ext uri="{FF2B5EF4-FFF2-40B4-BE49-F238E27FC236}">
              <a16:creationId xmlns:a16="http://schemas.microsoft.com/office/drawing/2014/main" id="{85F0298F-5C7E-4788-991A-D5D8F18C9FF4}"/>
            </a:ext>
          </a:extLst>
        </xdr:cNvPr>
        <xdr:cNvSpPr/>
      </xdr:nvSpPr>
      <xdr:spPr>
        <a:xfrm>
          <a:off x="2571750" y="134512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52705</xdr:rowOff>
    </xdr:from>
    <xdr:to>
      <xdr:col>19</xdr:col>
      <xdr:colOff>177800</xdr:colOff>
      <xdr:row>83</xdr:row>
      <xdr:rowOff>63500</xdr:rowOff>
    </xdr:to>
    <xdr:cxnSp macro="">
      <xdr:nvCxnSpPr>
        <xdr:cNvPr id="307" name="直線コネクタ 306">
          <a:extLst>
            <a:ext uri="{FF2B5EF4-FFF2-40B4-BE49-F238E27FC236}">
              <a16:creationId xmlns:a16="http://schemas.microsoft.com/office/drawing/2014/main" id="{D4FE7E17-96D9-4538-92E9-F891645A038A}"/>
            </a:ext>
          </a:extLst>
        </xdr:cNvPr>
        <xdr:cNvCxnSpPr/>
      </xdr:nvCxnSpPr>
      <xdr:spPr>
        <a:xfrm>
          <a:off x="2619375" y="1349883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139065</xdr:rowOff>
    </xdr:from>
    <xdr:to>
      <xdr:col>10</xdr:col>
      <xdr:colOff>165100</xdr:colOff>
      <xdr:row>83</xdr:row>
      <xdr:rowOff>69215</xdr:rowOff>
    </xdr:to>
    <xdr:sp macro="" textlink="">
      <xdr:nvSpPr>
        <xdr:cNvPr id="308" name="楕円 307">
          <a:extLst>
            <a:ext uri="{FF2B5EF4-FFF2-40B4-BE49-F238E27FC236}">
              <a16:creationId xmlns:a16="http://schemas.microsoft.com/office/drawing/2014/main" id="{B5B76601-252C-4649-997B-F3487C10BA84}"/>
            </a:ext>
          </a:extLst>
        </xdr:cNvPr>
        <xdr:cNvSpPr/>
      </xdr:nvSpPr>
      <xdr:spPr>
        <a:xfrm>
          <a:off x="1781175" y="134296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18415</xdr:rowOff>
    </xdr:from>
    <xdr:to>
      <xdr:col>15</xdr:col>
      <xdr:colOff>50800</xdr:colOff>
      <xdr:row>83</xdr:row>
      <xdr:rowOff>52705</xdr:rowOff>
    </xdr:to>
    <xdr:cxnSp macro="">
      <xdr:nvCxnSpPr>
        <xdr:cNvPr id="309" name="直線コネクタ 308">
          <a:extLst>
            <a:ext uri="{FF2B5EF4-FFF2-40B4-BE49-F238E27FC236}">
              <a16:creationId xmlns:a16="http://schemas.microsoft.com/office/drawing/2014/main" id="{433358E1-CFDF-4F01-AE18-EA494AF9DAB1}"/>
            </a:ext>
          </a:extLst>
        </xdr:cNvPr>
        <xdr:cNvCxnSpPr/>
      </xdr:nvCxnSpPr>
      <xdr:spPr>
        <a:xfrm>
          <a:off x="1828800" y="13467715"/>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10" name="楕円 309">
          <a:extLst>
            <a:ext uri="{FF2B5EF4-FFF2-40B4-BE49-F238E27FC236}">
              <a16:creationId xmlns:a16="http://schemas.microsoft.com/office/drawing/2014/main" id="{BA47FD5A-159B-40BF-AB0C-EF749D38E602}"/>
            </a:ext>
          </a:extLst>
        </xdr:cNvPr>
        <xdr:cNvSpPr/>
      </xdr:nvSpPr>
      <xdr:spPr>
        <a:xfrm>
          <a:off x="981075" y="13400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18415</xdr:rowOff>
    </xdr:to>
    <xdr:cxnSp macro="">
      <xdr:nvCxnSpPr>
        <xdr:cNvPr id="311" name="直線コネクタ 310">
          <a:extLst>
            <a:ext uri="{FF2B5EF4-FFF2-40B4-BE49-F238E27FC236}">
              <a16:creationId xmlns:a16="http://schemas.microsoft.com/office/drawing/2014/main" id="{56C525D0-0EFF-48C1-BC40-1F06C15DC46C}"/>
            </a:ext>
          </a:extLst>
        </xdr:cNvPr>
        <xdr:cNvCxnSpPr/>
      </xdr:nvCxnSpPr>
      <xdr:spPr>
        <a:xfrm>
          <a:off x="1028700" y="1344803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84</xdr:row>
      <xdr:rowOff>62230</xdr:rowOff>
    </xdr:from>
    <xdr:ext cx="405130" cy="259080"/>
    <xdr:sp macro="" textlink="">
      <xdr:nvSpPr>
        <xdr:cNvPr id="312" name="n_1aveValue【公営住宅】&#10;有形固定資産減価償却率">
          <a:extLst>
            <a:ext uri="{FF2B5EF4-FFF2-40B4-BE49-F238E27FC236}">
              <a16:creationId xmlns:a16="http://schemas.microsoft.com/office/drawing/2014/main" id="{53559DF8-AB80-4290-9F04-A2459B45F975}"/>
            </a:ext>
          </a:extLst>
        </xdr:cNvPr>
        <xdr:cNvSpPr txBox="1"/>
      </xdr:nvSpPr>
      <xdr:spPr>
        <a:xfrm>
          <a:off x="3239135" y="1367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84</xdr:row>
      <xdr:rowOff>36195</xdr:rowOff>
    </xdr:from>
    <xdr:ext cx="403860" cy="259080"/>
    <xdr:sp macro="" textlink="">
      <xdr:nvSpPr>
        <xdr:cNvPr id="313" name="n_2aveValue【公営住宅】&#10;有形固定資産減価償却率">
          <a:extLst>
            <a:ext uri="{FF2B5EF4-FFF2-40B4-BE49-F238E27FC236}">
              <a16:creationId xmlns:a16="http://schemas.microsoft.com/office/drawing/2014/main" id="{BC6D37ED-0A94-456B-99DE-20B79B610BBE}"/>
            </a:ext>
          </a:extLst>
        </xdr:cNvPr>
        <xdr:cNvSpPr txBox="1"/>
      </xdr:nvSpPr>
      <xdr:spPr>
        <a:xfrm>
          <a:off x="2439035" y="13647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84</xdr:row>
      <xdr:rowOff>60325</xdr:rowOff>
    </xdr:from>
    <xdr:ext cx="403860" cy="259080"/>
    <xdr:sp macro="" textlink="">
      <xdr:nvSpPr>
        <xdr:cNvPr id="314" name="n_3aveValue【公営住宅】&#10;有形固定資産減価償却率">
          <a:extLst>
            <a:ext uri="{FF2B5EF4-FFF2-40B4-BE49-F238E27FC236}">
              <a16:creationId xmlns:a16="http://schemas.microsoft.com/office/drawing/2014/main" id="{A3BA13A8-768C-40CE-9FE5-CECDA73B2ABD}"/>
            </a:ext>
          </a:extLst>
        </xdr:cNvPr>
        <xdr:cNvSpPr txBox="1"/>
      </xdr:nvSpPr>
      <xdr:spPr>
        <a:xfrm>
          <a:off x="1648460" y="136747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84</xdr:row>
      <xdr:rowOff>40640</xdr:rowOff>
    </xdr:from>
    <xdr:ext cx="403860" cy="257810"/>
    <xdr:sp macro="" textlink="">
      <xdr:nvSpPr>
        <xdr:cNvPr id="315" name="n_4aveValue【公営住宅】&#10;有形固定資産減価償却率">
          <a:extLst>
            <a:ext uri="{FF2B5EF4-FFF2-40B4-BE49-F238E27FC236}">
              <a16:creationId xmlns:a16="http://schemas.microsoft.com/office/drawing/2014/main" id="{04EBA5F6-69B6-436C-AD6F-118F49AF5037}"/>
            </a:ext>
          </a:extLst>
        </xdr:cNvPr>
        <xdr:cNvSpPr txBox="1"/>
      </xdr:nvSpPr>
      <xdr:spPr>
        <a:xfrm>
          <a:off x="848360" y="136518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130175</xdr:rowOff>
    </xdr:from>
    <xdr:ext cx="405130" cy="259080"/>
    <xdr:sp macro="" textlink="">
      <xdr:nvSpPr>
        <xdr:cNvPr id="316" name="n_1mainValue【公営住宅】&#10;有形固定資産減価償却率">
          <a:extLst>
            <a:ext uri="{FF2B5EF4-FFF2-40B4-BE49-F238E27FC236}">
              <a16:creationId xmlns:a16="http://schemas.microsoft.com/office/drawing/2014/main" id="{705B6B7F-D261-440C-8751-E7911505890C}"/>
            </a:ext>
          </a:extLst>
        </xdr:cNvPr>
        <xdr:cNvSpPr txBox="1"/>
      </xdr:nvSpPr>
      <xdr:spPr>
        <a:xfrm>
          <a:off x="3239135" y="1325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120650</xdr:rowOff>
    </xdr:from>
    <xdr:ext cx="403860" cy="257810"/>
    <xdr:sp macro="" textlink="">
      <xdr:nvSpPr>
        <xdr:cNvPr id="317" name="n_2mainValue【公営住宅】&#10;有形固定資産減価償却率">
          <a:extLst>
            <a:ext uri="{FF2B5EF4-FFF2-40B4-BE49-F238E27FC236}">
              <a16:creationId xmlns:a16="http://schemas.microsoft.com/office/drawing/2014/main" id="{EBE3F57B-000D-4FA6-8D4C-32524C70986F}"/>
            </a:ext>
          </a:extLst>
        </xdr:cNvPr>
        <xdr:cNvSpPr txBox="1"/>
      </xdr:nvSpPr>
      <xdr:spPr>
        <a:xfrm>
          <a:off x="2439035" y="132492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86360</xdr:rowOff>
    </xdr:from>
    <xdr:ext cx="403860" cy="257810"/>
    <xdr:sp macro="" textlink="">
      <xdr:nvSpPr>
        <xdr:cNvPr id="318" name="n_3mainValue【公営住宅】&#10;有形固定資産減価償却率">
          <a:extLst>
            <a:ext uri="{FF2B5EF4-FFF2-40B4-BE49-F238E27FC236}">
              <a16:creationId xmlns:a16="http://schemas.microsoft.com/office/drawing/2014/main" id="{CB506662-62D8-48EE-9351-397123116880}"/>
            </a:ext>
          </a:extLst>
        </xdr:cNvPr>
        <xdr:cNvSpPr txBox="1"/>
      </xdr:nvSpPr>
      <xdr:spPr>
        <a:xfrm>
          <a:off x="1648460" y="132086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59690</xdr:rowOff>
    </xdr:from>
    <xdr:ext cx="403860" cy="259080"/>
    <xdr:sp macro="" textlink="">
      <xdr:nvSpPr>
        <xdr:cNvPr id="319" name="n_4mainValue【公営住宅】&#10;有形固定資産減価償却率">
          <a:extLst>
            <a:ext uri="{FF2B5EF4-FFF2-40B4-BE49-F238E27FC236}">
              <a16:creationId xmlns:a16="http://schemas.microsoft.com/office/drawing/2014/main" id="{FC0E41E2-7591-4001-8309-E84A4BD5942C}"/>
            </a:ext>
          </a:extLst>
        </xdr:cNvPr>
        <xdr:cNvSpPr txBox="1"/>
      </xdr:nvSpPr>
      <xdr:spPr>
        <a:xfrm>
          <a:off x="848360" y="13185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0360774-6002-4E86-9CFB-38A721E135A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3F02EAA-DBA3-4256-B637-C53909E47EE4}"/>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BEB3052-8EC9-41A1-8260-45DA061219DE}"/>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660B280-8FEC-4628-BE15-A6F5304D82DD}"/>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E33AEC5-0173-42F2-8441-222AA654BA75}"/>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85AA885-47D8-4399-84F0-39F24DCE8521}"/>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E1F3443-D2CD-4540-82BE-6B5F57E93D11}"/>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98CC2D1-AF23-452D-80F3-2554C7FE3F0E}"/>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8" name="テキスト ボックス 327">
          <a:extLst>
            <a:ext uri="{FF2B5EF4-FFF2-40B4-BE49-F238E27FC236}">
              <a16:creationId xmlns:a16="http://schemas.microsoft.com/office/drawing/2014/main" id="{B9431DC6-470D-43F7-9BA1-D01A355A7B6F}"/>
            </a:ext>
          </a:extLst>
        </xdr:cNvPr>
        <xdr:cNvSpPr txBox="1"/>
      </xdr:nvSpPr>
      <xdr:spPr>
        <a:xfrm>
          <a:off x="5915025" y="12068175"/>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878A279-3B6D-4181-9DBB-7FDE3827A579}"/>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F1AAA6A-2647-4ED7-959C-AEC4470DB085}"/>
            </a:ext>
          </a:extLst>
        </xdr:cNvPr>
        <xdr:cNvCxnSpPr/>
      </xdr:nvCxnSpPr>
      <xdr:spPr>
        <a:xfrm>
          <a:off x="5953125" y="13973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090" cy="259080"/>
    <xdr:sp macro="" textlink="">
      <xdr:nvSpPr>
        <xdr:cNvPr id="331" name="テキスト ボックス 330">
          <a:extLst>
            <a:ext uri="{FF2B5EF4-FFF2-40B4-BE49-F238E27FC236}">
              <a16:creationId xmlns:a16="http://schemas.microsoft.com/office/drawing/2014/main" id="{880B92DB-E5A7-4A69-AF13-7290DED9626C}"/>
            </a:ext>
          </a:extLst>
        </xdr:cNvPr>
        <xdr:cNvSpPr txBox="1"/>
      </xdr:nvSpPr>
      <xdr:spPr>
        <a:xfrm>
          <a:off x="5527040" y="13837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A7855BA-819D-48D3-AAD0-C61BA7C67ED1}"/>
            </a:ext>
          </a:extLst>
        </xdr:cNvPr>
        <xdr:cNvCxnSpPr/>
      </xdr:nvCxnSpPr>
      <xdr:spPr>
        <a:xfrm>
          <a:off x="5953125" y="13544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090" cy="259080"/>
    <xdr:sp macro="" textlink="">
      <xdr:nvSpPr>
        <xdr:cNvPr id="333" name="テキスト ボックス 332">
          <a:extLst>
            <a:ext uri="{FF2B5EF4-FFF2-40B4-BE49-F238E27FC236}">
              <a16:creationId xmlns:a16="http://schemas.microsoft.com/office/drawing/2014/main" id="{B98EE6B8-9CB8-47C1-A8A1-A60670D42D4A}"/>
            </a:ext>
          </a:extLst>
        </xdr:cNvPr>
        <xdr:cNvSpPr txBox="1"/>
      </xdr:nvSpPr>
      <xdr:spPr>
        <a:xfrm>
          <a:off x="5527040" y="13408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E2D0308-6528-4894-9E7E-A81B0CD8BF2A}"/>
            </a:ext>
          </a:extLst>
        </xdr:cNvPr>
        <xdr:cNvCxnSpPr/>
      </xdr:nvCxnSpPr>
      <xdr:spPr>
        <a:xfrm>
          <a:off x="5953125" y="13115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090" cy="259080"/>
    <xdr:sp macro="" textlink="">
      <xdr:nvSpPr>
        <xdr:cNvPr id="335" name="テキスト ボックス 334">
          <a:extLst>
            <a:ext uri="{FF2B5EF4-FFF2-40B4-BE49-F238E27FC236}">
              <a16:creationId xmlns:a16="http://schemas.microsoft.com/office/drawing/2014/main" id="{B8CDD4BB-EDBD-49E4-A3CB-EE2DF7DBE866}"/>
            </a:ext>
          </a:extLst>
        </xdr:cNvPr>
        <xdr:cNvSpPr txBox="1"/>
      </xdr:nvSpPr>
      <xdr:spPr>
        <a:xfrm>
          <a:off x="5527040" y="1297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23FEFA5-CBF5-4813-9B32-8261628D3C2B}"/>
            </a:ext>
          </a:extLst>
        </xdr:cNvPr>
        <xdr:cNvCxnSpPr/>
      </xdr:nvCxnSpPr>
      <xdr:spPr>
        <a:xfrm>
          <a:off x="5953125" y="126777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090" cy="259080"/>
    <xdr:sp macro="" textlink="">
      <xdr:nvSpPr>
        <xdr:cNvPr id="337" name="テキスト ボックス 336">
          <a:extLst>
            <a:ext uri="{FF2B5EF4-FFF2-40B4-BE49-F238E27FC236}">
              <a16:creationId xmlns:a16="http://schemas.microsoft.com/office/drawing/2014/main" id="{0473EA24-0CDB-494B-9FBF-CDECA6392E38}"/>
            </a:ext>
          </a:extLst>
        </xdr:cNvPr>
        <xdr:cNvSpPr txBox="1"/>
      </xdr:nvSpPr>
      <xdr:spPr>
        <a:xfrm>
          <a:off x="5527040" y="12541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0F4401C-B9E1-4574-ABBB-5DFD58A7128B}"/>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39" name="テキスト ボックス 338">
          <a:extLst>
            <a:ext uri="{FF2B5EF4-FFF2-40B4-BE49-F238E27FC236}">
              <a16:creationId xmlns:a16="http://schemas.microsoft.com/office/drawing/2014/main" id="{C4633DF2-79F2-440C-9331-F078E0267DA9}"/>
            </a:ext>
          </a:extLst>
        </xdr:cNvPr>
        <xdr:cNvSpPr txBox="1"/>
      </xdr:nvSpPr>
      <xdr:spPr>
        <a:xfrm>
          <a:off x="5527040" y="1211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354B349-07B7-4F3F-929D-05D3A5788171}"/>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128270</xdr:rowOff>
    </xdr:from>
    <xdr:to>
      <xdr:col>54</xdr:col>
      <xdr:colOff>189865</xdr:colOff>
      <xdr:row>86</xdr:row>
      <xdr:rowOff>36195</xdr:rowOff>
    </xdr:to>
    <xdr:cxnSp macro="">
      <xdr:nvCxnSpPr>
        <xdr:cNvPr id="341" name="直線コネクタ 340">
          <a:extLst>
            <a:ext uri="{FF2B5EF4-FFF2-40B4-BE49-F238E27FC236}">
              <a16:creationId xmlns:a16="http://schemas.microsoft.com/office/drawing/2014/main" id="{AAFC1896-AFBC-4DEE-8DC7-51F5015031B7}"/>
            </a:ext>
          </a:extLst>
        </xdr:cNvPr>
        <xdr:cNvCxnSpPr/>
      </xdr:nvCxnSpPr>
      <xdr:spPr>
        <a:xfrm flipV="1">
          <a:off x="9429115" y="1260284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7810"/>
    <xdr:sp macro="" textlink="">
      <xdr:nvSpPr>
        <xdr:cNvPr id="342" name="【公営住宅】&#10;一人当たり面積最小値テキスト">
          <a:extLst>
            <a:ext uri="{FF2B5EF4-FFF2-40B4-BE49-F238E27FC236}">
              <a16:creationId xmlns:a16="http://schemas.microsoft.com/office/drawing/2014/main" id="{7501490D-4C66-4778-9D02-1A89653D8E5D}"/>
            </a:ext>
          </a:extLst>
        </xdr:cNvPr>
        <xdr:cNvSpPr txBox="1"/>
      </xdr:nvSpPr>
      <xdr:spPr>
        <a:xfrm>
          <a:off x="9467850" y="139757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343" name="直線コネクタ 342">
          <a:extLst>
            <a:ext uri="{FF2B5EF4-FFF2-40B4-BE49-F238E27FC236}">
              <a16:creationId xmlns:a16="http://schemas.microsoft.com/office/drawing/2014/main" id="{4A0D2826-95BE-468F-96A9-EA386A1D13B1}"/>
            </a:ext>
          </a:extLst>
        </xdr:cNvPr>
        <xdr:cNvCxnSpPr/>
      </xdr:nvCxnSpPr>
      <xdr:spPr>
        <a:xfrm>
          <a:off x="9363075" y="1397127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74930</xdr:rowOff>
    </xdr:from>
    <xdr:ext cx="469900" cy="257810"/>
    <xdr:sp macro="" textlink="">
      <xdr:nvSpPr>
        <xdr:cNvPr id="344" name="【公営住宅】&#10;一人当たり面積最大値テキスト">
          <a:extLst>
            <a:ext uri="{FF2B5EF4-FFF2-40B4-BE49-F238E27FC236}">
              <a16:creationId xmlns:a16="http://schemas.microsoft.com/office/drawing/2014/main" id="{225CE659-4E92-4A13-9986-64F079B11C1B}"/>
            </a:ext>
          </a:extLst>
        </xdr:cNvPr>
        <xdr:cNvSpPr txBox="1"/>
      </xdr:nvSpPr>
      <xdr:spPr>
        <a:xfrm>
          <a:off x="9467850" y="123907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128270</xdr:rowOff>
    </xdr:from>
    <xdr:to>
      <xdr:col>55</xdr:col>
      <xdr:colOff>88900</xdr:colOff>
      <xdr:row>77</xdr:row>
      <xdr:rowOff>128270</xdr:rowOff>
    </xdr:to>
    <xdr:cxnSp macro="">
      <xdr:nvCxnSpPr>
        <xdr:cNvPr id="345" name="直線コネクタ 344">
          <a:extLst>
            <a:ext uri="{FF2B5EF4-FFF2-40B4-BE49-F238E27FC236}">
              <a16:creationId xmlns:a16="http://schemas.microsoft.com/office/drawing/2014/main" id="{8099E394-677D-4B17-A782-CCF03EDD7598}"/>
            </a:ext>
          </a:extLst>
        </xdr:cNvPr>
        <xdr:cNvCxnSpPr/>
      </xdr:nvCxnSpPr>
      <xdr:spPr>
        <a:xfrm>
          <a:off x="9363075" y="126028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167005</xdr:rowOff>
    </xdr:from>
    <xdr:ext cx="469900" cy="257810"/>
    <xdr:sp macro="" textlink="">
      <xdr:nvSpPr>
        <xdr:cNvPr id="346" name="【公営住宅】&#10;一人当たり面積平均値テキスト">
          <a:extLst>
            <a:ext uri="{FF2B5EF4-FFF2-40B4-BE49-F238E27FC236}">
              <a16:creationId xmlns:a16="http://schemas.microsoft.com/office/drawing/2014/main" id="{4E7115E1-B328-4055-A4AF-F3D08A573BFE}"/>
            </a:ext>
          </a:extLst>
        </xdr:cNvPr>
        <xdr:cNvSpPr txBox="1"/>
      </xdr:nvSpPr>
      <xdr:spPr>
        <a:xfrm>
          <a:off x="9467850" y="134512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144145</xdr:rowOff>
    </xdr:from>
    <xdr:to>
      <xdr:col>55</xdr:col>
      <xdr:colOff>50800</xdr:colOff>
      <xdr:row>84</xdr:row>
      <xdr:rowOff>74930</xdr:rowOff>
    </xdr:to>
    <xdr:sp macro="" textlink="">
      <xdr:nvSpPr>
        <xdr:cNvPr id="347" name="フローチャート: 判断 346">
          <a:extLst>
            <a:ext uri="{FF2B5EF4-FFF2-40B4-BE49-F238E27FC236}">
              <a16:creationId xmlns:a16="http://schemas.microsoft.com/office/drawing/2014/main" id="{B9EAFBCB-79F0-4371-A81B-14210711EB25}"/>
            </a:ext>
          </a:extLst>
        </xdr:cNvPr>
        <xdr:cNvSpPr/>
      </xdr:nvSpPr>
      <xdr:spPr>
        <a:xfrm>
          <a:off x="9401175" y="13590270"/>
          <a:ext cx="762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149860</xdr:rowOff>
    </xdr:from>
    <xdr:to>
      <xdr:col>50</xdr:col>
      <xdr:colOff>165100</xdr:colOff>
      <xdr:row>84</xdr:row>
      <xdr:rowOff>80010</xdr:rowOff>
    </xdr:to>
    <xdr:sp macro="" textlink="">
      <xdr:nvSpPr>
        <xdr:cNvPr id="348" name="フローチャート: 判断 347">
          <a:extLst>
            <a:ext uri="{FF2B5EF4-FFF2-40B4-BE49-F238E27FC236}">
              <a16:creationId xmlns:a16="http://schemas.microsoft.com/office/drawing/2014/main" id="{BE3A089C-1365-4F1D-8464-66DD13FBB7DD}"/>
            </a:ext>
          </a:extLst>
        </xdr:cNvPr>
        <xdr:cNvSpPr/>
      </xdr:nvSpPr>
      <xdr:spPr>
        <a:xfrm>
          <a:off x="8639175" y="135991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133985</xdr:rowOff>
    </xdr:from>
    <xdr:to>
      <xdr:col>46</xdr:col>
      <xdr:colOff>38100</xdr:colOff>
      <xdr:row>84</xdr:row>
      <xdr:rowOff>64135</xdr:rowOff>
    </xdr:to>
    <xdr:sp macro="" textlink="">
      <xdr:nvSpPr>
        <xdr:cNvPr id="349" name="フローチャート: 判断 348">
          <a:extLst>
            <a:ext uri="{FF2B5EF4-FFF2-40B4-BE49-F238E27FC236}">
              <a16:creationId xmlns:a16="http://schemas.microsoft.com/office/drawing/2014/main" id="{9DAD79DC-E3EB-4847-91B6-AB8E0581AEC2}"/>
            </a:ext>
          </a:extLst>
        </xdr:cNvPr>
        <xdr:cNvSpPr/>
      </xdr:nvSpPr>
      <xdr:spPr>
        <a:xfrm>
          <a:off x="7839075" y="13583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93980</xdr:rowOff>
    </xdr:from>
    <xdr:to>
      <xdr:col>41</xdr:col>
      <xdr:colOff>101600</xdr:colOff>
      <xdr:row>85</xdr:row>
      <xdr:rowOff>24130</xdr:rowOff>
    </xdr:to>
    <xdr:sp macro="" textlink="">
      <xdr:nvSpPr>
        <xdr:cNvPr id="350" name="フローチャート: 判断 349">
          <a:extLst>
            <a:ext uri="{FF2B5EF4-FFF2-40B4-BE49-F238E27FC236}">
              <a16:creationId xmlns:a16="http://schemas.microsoft.com/office/drawing/2014/main" id="{8703B67E-C6FE-4C26-837B-9ED1C8FFA08D}"/>
            </a:ext>
          </a:extLst>
        </xdr:cNvPr>
        <xdr:cNvSpPr/>
      </xdr:nvSpPr>
      <xdr:spPr>
        <a:xfrm>
          <a:off x="7029450" y="137052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86995</xdr:rowOff>
    </xdr:from>
    <xdr:to>
      <xdr:col>36</xdr:col>
      <xdr:colOff>165100</xdr:colOff>
      <xdr:row>85</xdr:row>
      <xdr:rowOff>17780</xdr:rowOff>
    </xdr:to>
    <xdr:sp macro="" textlink="">
      <xdr:nvSpPr>
        <xdr:cNvPr id="351" name="フローチャート: 判断 350">
          <a:extLst>
            <a:ext uri="{FF2B5EF4-FFF2-40B4-BE49-F238E27FC236}">
              <a16:creationId xmlns:a16="http://schemas.microsoft.com/office/drawing/2014/main" id="{ADB6C945-C341-4389-8D3B-521AB2CDB63D}"/>
            </a:ext>
          </a:extLst>
        </xdr:cNvPr>
        <xdr:cNvSpPr/>
      </xdr:nvSpPr>
      <xdr:spPr>
        <a:xfrm>
          <a:off x="6238875" y="1369504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DC626631-05A5-4B64-B1CE-CBF15FB1EC84}"/>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6E22D19B-8752-4CDD-B234-37F5A0BE2F3C}"/>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6C9448BB-EFC8-4100-B8CC-99D05FD2A9AB}"/>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CC451F9D-4369-42C7-9F2E-4DEAA24124D7}"/>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AB52A072-2464-41D6-96B6-9A889F04A148}"/>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79375</xdr:rowOff>
    </xdr:from>
    <xdr:to>
      <xdr:col>55</xdr:col>
      <xdr:colOff>50800</xdr:colOff>
      <xdr:row>85</xdr:row>
      <xdr:rowOff>9525</xdr:rowOff>
    </xdr:to>
    <xdr:sp macro="" textlink="">
      <xdr:nvSpPr>
        <xdr:cNvPr id="357" name="楕円 356">
          <a:extLst>
            <a:ext uri="{FF2B5EF4-FFF2-40B4-BE49-F238E27FC236}">
              <a16:creationId xmlns:a16="http://schemas.microsoft.com/office/drawing/2014/main" id="{45FAAFFD-6DA4-49DA-B770-A07191BFEC15}"/>
            </a:ext>
          </a:extLst>
        </xdr:cNvPr>
        <xdr:cNvSpPr/>
      </xdr:nvSpPr>
      <xdr:spPr>
        <a:xfrm>
          <a:off x="9401175" y="136937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57785</xdr:rowOff>
    </xdr:from>
    <xdr:ext cx="469900" cy="259080"/>
    <xdr:sp macro="" textlink="">
      <xdr:nvSpPr>
        <xdr:cNvPr id="358" name="【公営住宅】&#10;一人当たり面積該当値テキスト">
          <a:extLst>
            <a:ext uri="{FF2B5EF4-FFF2-40B4-BE49-F238E27FC236}">
              <a16:creationId xmlns:a16="http://schemas.microsoft.com/office/drawing/2014/main" id="{F4014BC6-EF8D-42A8-9350-E866B8C4F264}"/>
            </a:ext>
          </a:extLst>
        </xdr:cNvPr>
        <xdr:cNvSpPr txBox="1"/>
      </xdr:nvSpPr>
      <xdr:spPr>
        <a:xfrm>
          <a:off x="9467850" y="1366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82550</xdr:rowOff>
    </xdr:from>
    <xdr:to>
      <xdr:col>50</xdr:col>
      <xdr:colOff>165100</xdr:colOff>
      <xdr:row>85</xdr:row>
      <xdr:rowOff>12700</xdr:rowOff>
    </xdr:to>
    <xdr:sp macro="" textlink="">
      <xdr:nvSpPr>
        <xdr:cNvPr id="359" name="楕円 358">
          <a:extLst>
            <a:ext uri="{FF2B5EF4-FFF2-40B4-BE49-F238E27FC236}">
              <a16:creationId xmlns:a16="http://schemas.microsoft.com/office/drawing/2014/main" id="{C26ED5A0-7011-4AD2-8C31-3DC53BDD6B1B}"/>
            </a:ext>
          </a:extLst>
        </xdr:cNvPr>
        <xdr:cNvSpPr/>
      </xdr:nvSpPr>
      <xdr:spPr>
        <a:xfrm>
          <a:off x="8639175" y="136969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130175</xdr:rowOff>
    </xdr:from>
    <xdr:to>
      <xdr:col>55</xdr:col>
      <xdr:colOff>0</xdr:colOff>
      <xdr:row>84</xdr:row>
      <xdr:rowOff>133350</xdr:rowOff>
    </xdr:to>
    <xdr:cxnSp macro="">
      <xdr:nvCxnSpPr>
        <xdr:cNvPr id="360" name="直線コネクタ 359">
          <a:extLst>
            <a:ext uri="{FF2B5EF4-FFF2-40B4-BE49-F238E27FC236}">
              <a16:creationId xmlns:a16="http://schemas.microsoft.com/office/drawing/2014/main" id="{50A78AD4-33CE-4C3B-BE8C-254E1A772FD7}"/>
            </a:ext>
          </a:extLst>
        </xdr:cNvPr>
        <xdr:cNvCxnSpPr/>
      </xdr:nvCxnSpPr>
      <xdr:spPr>
        <a:xfrm flipV="1">
          <a:off x="8686800" y="13741400"/>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85090</xdr:rowOff>
    </xdr:from>
    <xdr:to>
      <xdr:col>46</xdr:col>
      <xdr:colOff>38100</xdr:colOff>
      <xdr:row>85</xdr:row>
      <xdr:rowOff>15240</xdr:rowOff>
    </xdr:to>
    <xdr:sp macro="" textlink="">
      <xdr:nvSpPr>
        <xdr:cNvPr id="361" name="楕円 360">
          <a:extLst>
            <a:ext uri="{FF2B5EF4-FFF2-40B4-BE49-F238E27FC236}">
              <a16:creationId xmlns:a16="http://schemas.microsoft.com/office/drawing/2014/main" id="{3662471E-23AA-45E8-BA62-C676A75AA81F}"/>
            </a:ext>
          </a:extLst>
        </xdr:cNvPr>
        <xdr:cNvSpPr/>
      </xdr:nvSpPr>
      <xdr:spPr>
        <a:xfrm>
          <a:off x="7839075" y="1369949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133350</xdr:rowOff>
    </xdr:from>
    <xdr:to>
      <xdr:col>50</xdr:col>
      <xdr:colOff>114300</xdr:colOff>
      <xdr:row>84</xdr:row>
      <xdr:rowOff>135890</xdr:rowOff>
    </xdr:to>
    <xdr:cxnSp macro="">
      <xdr:nvCxnSpPr>
        <xdr:cNvPr id="362" name="直線コネクタ 361">
          <a:extLst>
            <a:ext uri="{FF2B5EF4-FFF2-40B4-BE49-F238E27FC236}">
              <a16:creationId xmlns:a16="http://schemas.microsoft.com/office/drawing/2014/main" id="{825BE7E4-E79B-4F97-89BB-F35897ABA7EE}"/>
            </a:ext>
          </a:extLst>
        </xdr:cNvPr>
        <xdr:cNvCxnSpPr/>
      </xdr:nvCxnSpPr>
      <xdr:spPr>
        <a:xfrm flipV="1">
          <a:off x="7886700" y="1374457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88265</xdr:rowOff>
    </xdr:from>
    <xdr:to>
      <xdr:col>41</xdr:col>
      <xdr:colOff>101600</xdr:colOff>
      <xdr:row>85</xdr:row>
      <xdr:rowOff>18415</xdr:rowOff>
    </xdr:to>
    <xdr:sp macro="" textlink="">
      <xdr:nvSpPr>
        <xdr:cNvPr id="363" name="楕円 362">
          <a:extLst>
            <a:ext uri="{FF2B5EF4-FFF2-40B4-BE49-F238E27FC236}">
              <a16:creationId xmlns:a16="http://schemas.microsoft.com/office/drawing/2014/main" id="{88697930-B9C7-42B8-8337-161B1B5F51D1}"/>
            </a:ext>
          </a:extLst>
        </xdr:cNvPr>
        <xdr:cNvSpPr/>
      </xdr:nvSpPr>
      <xdr:spPr>
        <a:xfrm>
          <a:off x="7029450" y="13696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135890</xdr:rowOff>
    </xdr:from>
    <xdr:to>
      <xdr:col>45</xdr:col>
      <xdr:colOff>177800</xdr:colOff>
      <xdr:row>84</xdr:row>
      <xdr:rowOff>139065</xdr:rowOff>
    </xdr:to>
    <xdr:cxnSp macro="">
      <xdr:nvCxnSpPr>
        <xdr:cNvPr id="364" name="直線コネクタ 363">
          <a:extLst>
            <a:ext uri="{FF2B5EF4-FFF2-40B4-BE49-F238E27FC236}">
              <a16:creationId xmlns:a16="http://schemas.microsoft.com/office/drawing/2014/main" id="{5B1684BC-16F2-4E17-B406-A51C99E70585}"/>
            </a:ext>
          </a:extLst>
        </xdr:cNvPr>
        <xdr:cNvCxnSpPr/>
      </xdr:nvCxnSpPr>
      <xdr:spPr>
        <a:xfrm flipV="1">
          <a:off x="7077075" y="1374711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91440</xdr:rowOff>
    </xdr:from>
    <xdr:to>
      <xdr:col>36</xdr:col>
      <xdr:colOff>165100</xdr:colOff>
      <xdr:row>85</xdr:row>
      <xdr:rowOff>21590</xdr:rowOff>
    </xdr:to>
    <xdr:sp macro="" textlink="">
      <xdr:nvSpPr>
        <xdr:cNvPr id="365" name="楕円 364">
          <a:extLst>
            <a:ext uri="{FF2B5EF4-FFF2-40B4-BE49-F238E27FC236}">
              <a16:creationId xmlns:a16="http://schemas.microsoft.com/office/drawing/2014/main" id="{40CC8E55-EB86-4687-9B91-7D4464699576}"/>
            </a:ext>
          </a:extLst>
        </xdr:cNvPr>
        <xdr:cNvSpPr/>
      </xdr:nvSpPr>
      <xdr:spPr>
        <a:xfrm>
          <a:off x="6238875" y="136994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139065</xdr:rowOff>
    </xdr:from>
    <xdr:to>
      <xdr:col>41</xdr:col>
      <xdr:colOff>50800</xdr:colOff>
      <xdr:row>84</xdr:row>
      <xdr:rowOff>142240</xdr:rowOff>
    </xdr:to>
    <xdr:cxnSp macro="">
      <xdr:nvCxnSpPr>
        <xdr:cNvPr id="366" name="直線コネクタ 365">
          <a:extLst>
            <a:ext uri="{FF2B5EF4-FFF2-40B4-BE49-F238E27FC236}">
              <a16:creationId xmlns:a16="http://schemas.microsoft.com/office/drawing/2014/main" id="{B54B36FB-ED25-40FF-9D4B-94A8CAEC2E10}"/>
            </a:ext>
          </a:extLst>
        </xdr:cNvPr>
        <xdr:cNvCxnSpPr/>
      </xdr:nvCxnSpPr>
      <xdr:spPr>
        <a:xfrm flipV="1">
          <a:off x="6286500" y="13753465"/>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96520</xdr:rowOff>
    </xdr:from>
    <xdr:ext cx="469900" cy="259080"/>
    <xdr:sp macro="" textlink="">
      <xdr:nvSpPr>
        <xdr:cNvPr id="367" name="n_1aveValue【公営住宅】&#10;一人当たり面積">
          <a:extLst>
            <a:ext uri="{FF2B5EF4-FFF2-40B4-BE49-F238E27FC236}">
              <a16:creationId xmlns:a16="http://schemas.microsoft.com/office/drawing/2014/main" id="{62A39F43-9CEC-449A-B0E6-ED50C51D994F}"/>
            </a:ext>
          </a:extLst>
        </xdr:cNvPr>
        <xdr:cNvSpPr txBox="1"/>
      </xdr:nvSpPr>
      <xdr:spPr>
        <a:xfrm>
          <a:off x="8458200" y="13383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80645</xdr:rowOff>
    </xdr:from>
    <xdr:ext cx="468630" cy="259080"/>
    <xdr:sp macro="" textlink="">
      <xdr:nvSpPr>
        <xdr:cNvPr id="368" name="n_2aveValue【公営住宅】&#10;一人当たり面積">
          <a:extLst>
            <a:ext uri="{FF2B5EF4-FFF2-40B4-BE49-F238E27FC236}">
              <a16:creationId xmlns:a16="http://schemas.microsoft.com/office/drawing/2014/main" id="{66B5FFE0-3176-47FE-839F-CB080F10FBBD}"/>
            </a:ext>
          </a:extLst>
        </xdr:cNvPr>
        <xdr:cNvSpPr txBox="1"/>
      </xdr:nvSpPr>
      <xdr:spPr>
        <a:xfrm>
          <a:off x="7677150" y="13371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15875</xdr:rowOff>
    </xdr:from>
    <xdr:ext cx="468630" cy="259080"/>
    <xdr:sp macro="" textlink="">
      <xdr:nvSpPr>
        <xdr:cNvPr id="369" name="n_3aveValue【公営住宅】&#10;一人当たり面積">
          <a:extLst>
            <a:ext uri="{FF2B5EF4-FFF2-40B4-BE49-F238E27FC236}">
              <a16:creationId xmlns:a16="http://schemas.microsoft.com/office/drawing/2014/main" id="{7C82EBCE-66B6-4609-A129-D85AF4D2B200}"/>
            </a:ext>
          </a:extLst>
        </xdr:cNvPr>
        <xdr:cNvSpPr txBox="1"/>
      </xdr:nvSpPr>
      <xdr:spPr>
        <a:xfrm>
          <a:off x="6867525" y="13789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33655</xdr:rowOff>
    </xdr:from>
    <xdr:ext cx="468630" cy="258445"/>
    <xdr:sp macro="" textlink="">
      <xdr:nvSpPr>
        <xdr:cNvPr id="370" name="n_4aveValue【公営住宅】&#10;一人当たり面積">
          <a:extLst>
            <a:ext uri="{FF2B5EF4-FFF2-40B4-BE49-F238E27FC236}">
              <a16:creationId xmlns:a16="http://schemas.microsoft.com/office/drawing/2014/main" id="{3A86FF5A-6868-430C-89FB-B5F63DB301E0}"/>
            </a:ext>
          </a:extLst>
        </xdr:cNvPr>
        <xdr:cNvSpPr txBox="1"/>
      </xdr:nvSpPr>
      <xdr:spPr>
        <a:xfrm>
          <a:off x="6067425" y="1347978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3810</xdr:rowOff>
    </xdr:from>
    <xdr:ext cx="469900" cy="259080"/>
    <xdr:sp macro="" textlink="">
      <xdr:nvSpPr>
        <xdr:cNvPr id="371" name="n_1mainValue【公営住宅】&#10;一人当たり面積">
          <a:extLst>
            <a:ext uri="{FF2B5EF4-FFF2-40B4-BE49-F238E27FC236}">
              <a16:creationId xmlns:a16="http://schemas.microsoft.com/office/drawing/2014/main" id="{88FA3E52-D7D2-467B-B32C-32526D12D8D4}"/>
            </a:ext>
          </a:extLst>
        </xdr:cNvPr>
        <xdr:cNvSpPr txBox="1"/>
      </xdr:nvSpPr>
      <xdr:spPr>
        <a:xfrm>
          <a:off x="8458200" y="13780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6350</xdr:rowOff>
    </xdr:from>
    <xdr:ext cx="468630" cy="257810"/>
    <xdr:sp macro="" textlink="">
      <xdr:nvSpPr>
        <xdr:cNvPr id="372" name="n_2mainValue【公営住宅】&#10;一人当たり面積">
          <a:extLst>
            <a:ext uri="{FF2B5EF4-FFF2-40B4-BE49-F238E27FC236}">
              <a16:creationId xmlns:a16="http://schemas.microsoft.com/office/drawing/2014/main" id="{DDD2BACF-E24E-4502-B54D-4232281143EF}"/>
            </a:ext>
          </a:extLst>
        </xdr:cNvPr>
        <xdr:cNvSpPr txBox="1"/>
      </xdr:nvSpPr>
      <xdr:spPr>
        <a:xfrm>
          <a:off x="7677150" y="137826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34925</xdr:rowOff>
    </xdr:from>
    <xdr:ext cx="468630" cy="259080"/>
    <xdr:sp macro="" textlink="">
      <xdr:nvSpPr>
        <xdr:cNvPr id="373" name="n_3mainValue【公営住宅】&#10;一人当たり面積">
          <a:extLst>
            <a:ext uri="{FF2B5EF4-FFF2-40B4-BE49-F238E27FC236}">
              <a16:creationId xmlns:a16="http://schemas.microsoft.com/office/drawing/2014/main" id="{9C5B53BD-7893-4D39-A456-C5DB39AED656}"/>
            </a:ext>
          </a:extLst>
        </xdr:cNvPr>
        <xdr:cNvSpPr txBox="1"/>
      </xdr:nvSpPr>
      <xdr:spPr>
        <a:xfrm>
          <a:off x="6867525" y="13484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12700</xdr:rowOff>
    </xdr:from>
    <xdr:ext cx="468630" cy="259080"/>
    <xdr:sp macro="" textlink="">
      <xdr:nvSpPr>
        <xdr:cNvPr id="374" name="n_4mainValue【公営住宅】&#10;一人当たり面積">
          <a:extLst>
            <a:ext uri="{FF2B5EF4-FFF2-40B4-BE49-F238E27FC236}">
              <a16:creationId xmlns:a16="http://schemas.microsoft.com/office/drawing/2014/main" id="{4D4EEBE3-EDAC-443B-9EC0-8DB5333033FC}"/>
            </a:ext>
          </a:extLst>
        </xdr:cNvPr>
        <xdr:cNvSpPr txBox="1"/>
      </xdr:nvSpPr>
      <xdr:spPr>
        <a:xfrm>
          <a:off x="6067425" y="13782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3A4EF2B-CA43-42D2-8E3C-EA4D748DD7D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71F9F45-5F1F-4C7A-9239-09C326A0C5D9}"/>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148F799-D69B-4B4F-9F30-0F00F8F517B3}"/>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569AF8B-260C-4359-9341-6BDA24E19916}"/>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8CC4EA8-2849-4AA6-BA7B-8388AD84D0F5}"/>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609AC4B-D539-4F53-BB79-109E9D1F3E21}"/>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2658830-85E1-4039-92C3-21A91FB28057}"/>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9EC3752-00F1-494B-BBE3-30041A0C730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9505B26-B0E7-4F65-9403-A825AE9CC6A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C33D6AA-E45A-4300-98C7-5845C7EF2607}"/>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B01E603-BBF9-48FE-9919-56B9CB10B59D}"/>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C7C91B0-6C99-48CF-ADF0-90D40CC56E35}"/>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E854D46-AA36-400E-83B5-58E59472FA4D}"/>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FB76B17-06AA-459F-9D0E-9705310EE485}"/>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49D10FC-0B96-410C-93F2-333A0989EE69}"/>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D773029-F70A-4097-A85A-937D782C126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1C0D693-2FE9-4610-BF2D-7F9E03E776D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1C44789D-D5D1-4F6B-ACF5-A05E3030F13A}"/>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B275DD90-6A2D-4C6E-BD54-C14365060846}"/>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D77C0FA7-3215-48BA-8AF6-612EEF7E9565}"/>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4E0146F-62A3-440F-882A-55E68CD05A8A}"/>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A34FC366-4DE3-4046-A1A3-E69325D892C7}"/>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B8E2C9EC-B801-40BB-9B4E-807FBDB573D5}"/>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CC9B2C98-2FBA-4C90-861D-1DA941837925}"/>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399" name="テキスト ボックス 398">
          <a:extLst>
            <a:ext uri="{FF2B5EF4-FFF2-40B4-BE49-F238E27FC236}">
              <a16:creationId xmlns:a16="http://schemas.microsoft.com/office/drawing/2014/main" id="{74194383-6B27-4258-871D-85015ABBAA22}"/>
            </a:ext>
          </a:extLst>
        </xdr:cNvPr>
        <xdr:cNvSpPr txBox="1"/>
      </xdr:nvSpPr>
      <xdr:spPr>
        <a:xfrm>
          <a:off x="11172825" y="486727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9BA2076E-F2C2-4934-8CAE-443D45C65DFC}"/>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1" name="テキスト ボックス 400">
          <a:extLst>
            <a:ext uri="{FF2B5EF4-FFF2-40B4-BE49-F238E27FC236}">
              <a16:creationId xmlns:a16="http://schemas.microsoft.com/office/drawing/2014/main" id="{CF718A72-B072-4C78-8EEB-2F3D89C9F955}"/>
            </a:ext>
          </a:extLst>
        </xdr:cNvPr>
        <xdr:cNvSpPr txBox="1"/>
      </xdr:nvSpPr>
      <xdr:spPr>
        <a:xfrm>
          <a:off x="10794365" y="7074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5444FFAC-6968-404D-9E95-97B920C58624}"/>
            </a:ext>
          </a:extLst>
        </xdr:cNvPr>
        <xdr:cNvCxnSpPr/>
      </xdr:nvCxnSpPr>
      <xdr:spPr>
        <a:xfrm>
          <a:off x="11210925" y="67818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162560</xdr:rowOff>
    </xdr:from>
    <xdr:ext cx="466090" cy="259080"/>
    <xdr:sp macro="" textlink="">
      <xdr:nvSpPr>
        <xdr:cNvPr id="403" name="テキスト ボックス 402">
          <a:extLst>
            <a:ext uri="{FF2B5EF4-FFF2-40B4-BE49-F238E27FC236}">
              <a16:creationId xmlns:a16="http://schemas.microsoft.com/office/drawing/2014/main" id="{77EA42CA-034C-4C74-AB44-C2F0CBDDFA20}"/>
            </a:ext>
          </a:extLst>
        </xdr:cNvPr>
        <xdr:cNvSpPr txBox="1"/>
      </xdr:nvSpPr>
      <xdr:spPr>
        <a:xfrm>
          <a:off x="10794365" y="6645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B0B5CC6B-6A34-496A-BC98-000214859E15}"/>
            </a:ext>
          </a:extLst>
        </xdr:cNvPr>
        <xdr:cNvCxnSpPr/>
      </xdr:nvCxnSpPr>
      <xdr:spPr>
        <a:xfrm>
          <a:off x="11210925" y="6343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5" name="テキスト ボックス 404">
          <a:extLst>
            <a:ext uri="{FF2B5EF4-FFF2-40B4-BE49-F238E27FC236}">
              <a16:creationId xmlns:a16="http://schemas.microsoft.com/office/drawing/2014/main" id="{C3CC2301-FB48-450E-BB0B-3AFB4B48CCB2}"/>
            </a:ext>
          </a:extLst>
        </xdr:cNvPr>
        <xdr:cNvSpPr txBox="1"/>
      </xdr:nvSpPr>
      <xdr:spPr>
        <a:xfrm>
          <a:off x="10845800" y="62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D5FB364E-F651-415A-95FB-86755BD062A1}"/>
            </a:ext>
          </a:extLst>
        </xdr:cNvPr>
        <xdr:cNvCxnSpPr/>
      </xdr:nvCxnSpPr>
      <xdr:spPr>
        <a:xfrm>
          <a:off x="11210925" y="591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07" name="テキスト ボックス 406">
          <a:extLst>
            <a:ext uri="{FF2B5EF4-FFF2-40B4-BE49-F238E27FC236}">
              <a16:creationId xmlns:a16="http://schemas.microsoft.com/office/drawing/2014/main" id="{40E4EB2B-675F-4B19-A6DC-BF1518362E44}"/>
            </a:ext>
          </a:extLst>
        </xdr:cNvPr>
        <xdr:cNvSpPr txBox="1"/>
      </xdr:nvSpPr>
      <xdr:spPr>
        <a:xfrm>
          <a:off x="10845800" y="577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059E7EEE-A118-4E1D-B9DD-048ED4049B20}"/>
            </a:ext>
          </a:extLst>
        </xdr:cNvPr>
        <xdr:cNvCxnSpPr/>
      </xdr:nvCxnSpPr>
      <xdr:spPr>
        <a:xfrm>
          <a:off x="11210925" y="54864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09" name="テキスト ボックス 408">
          <a:extLst>
            <a:ext uri="{FF2B5EF4-FFF2-40B4-BE49-F238E27FC236}">
              <a16:creationId xmlns:a16="http://schemas.microsoft.com/office/drawing/2014/main" id="{16D54CA6-69A4-49AE-A6DE-D3AB040FE758}"/>
            </a:ext>
          </a:extLst>
        </xdr:cNvPr>
        <xdr:cNvSpPr txBox="1"/>
      </xdr:nvSpPr>
      <xdr:spPr>
        <a:xfrm>
          <a:off x="10845800" y="53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2A120FC5-0912-459A-A3BD-F5D38F486D94}"/>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11" name="テキスト ボックス 410">
          <a:extLst>
            <a:ext uri="{FF2B5EF4-FFF2-40B4-BE49-F238E27FC236}">
              <a16:creationId xmlns:a16="http://schemas.microsoft.com/office/drawing/2014/main" id="{6821F069-E437-4D2D-BAB7-395676308401}"/>
            </a:ext>
          </a:extLst>
        </xdr:cNvPr>
        <xdr:cNvSpPr txBox="1"/>
      </xdr:nvSpPr>
      <xdr:spPr>
        <a:xfrm>
          <a:off x="10845800" y="491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D61DF1C2-6D77-4448-A66C-47973FE69E1F}"/>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3175</xdr:rowOff>
    </xdr:from>
    <xdr:to>
      <xdr:col>85</xdr:col>
      <xdr:colOff>126365</xdr:colOff>
      <xdr:row>41</xdr:row>
      <xdr:rowOff>124460</xdr:rowOff>
    </xdr:to>
    <xdr:cxnSp macro="">
      <xdr:nvCxnSpPr>
        <xdr:cNvPr id="413" name="直線コネクタ 412">
          <a:extLst>
            <a:ext uri="{FF2B5EF4-FFF2-40B4-BE49-F238E27FC236}">
              <a16:creationId xmlns:a16="http://schemas.microsoft.com/office/drawing/2014/main" id="{752048C1-E2A1-43EB-A0CA-C286EC0F4C0A}"/>
            </a:ext>
          </a:extLst>
        </xdr:cNvPr>
        <xdr:cNvCxnSpPr/>
      </xdr:nvCxnSpPr>
      <xdr:spPr>
        <a:xfrm flipV="1">
          <a:off x="14696440" y="535940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128270</xdr:rowOff>
    </xdr:from>
    <xdr:ext cx="405130" cy="259080"/>
    <xdr:sp macro="" textlink="">
      <xdr:nvSpPr>
        <xdr:cNvPr id="414" name="【認定こども園・幼稚園・保育所】&#10;有形固定資産減価償却率最小値テキスト">
          <a:extLst>
            <a:ext uri="{FF2B5EF4-FFF2-40B4-BE49-F238E27FC236}">
              <a16:creationId xmlns:a16="http://schemas.microsoft.com/office/drawing/2014/main" id="{F7C3EF98-0784-46E9-9FC6-AC98FF12FAB0}"/>
            </a:ext>
          </a:extLst>
        </xdr:cNvPr>
        <xdr:cNvSpPr txBox="1"/>
      </xdr:nvSpPr>
      <xdr:spPr>
        <a:xfrm>
          <a:off x="14735175" y="6773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124460</xdr:rowOff>
    </xdr:from>
    <xdr:to>
      <xdr:col>86</xdr:col>
      <xdr:colOff>25400</xdr:colOff>
      <xdr:row>41</xdr:row>
      <xdr:rowOff>124460</xdr:rowOff>
    </xdr:to>
    <xdr:cxnSp macro="">
      <xdr:nvCxnSpPr>
        <xdr:cNvPr id="415" name="直線コネクタ 414">
          <a:extLst>
            <a:ext uri="{FF2B5EF4-FFF2-40B4-BE49-F238E27FC236}">
              <a16:creationId xmlns:a16="http://schemas.microsoft.com/office/drawing/2014/main" id="{877AD905-2FFB-428C-B93D-C3CB10F1D2E4}"/>
            </a:ext>
          </a:extLst>
        </xdr:cNvPr>
        <xdr:cNvCxnSpPr/>
      </xdr:nvCxnSpPr>
      <xdr:spPr>
        <a:xfrm>
          <a:off x="14611350" y="6769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121285</xdr:rowOff>
    </xdr:from>
    <xdr:ext cx="405130" cy="257810"/>
    <xdr:sp macro="" textlink="">
      <xdr:nvSpPr>
        <xdr:cNvPr id="416" name="【認定こども園・幼稚園・保育所】&#10;有形固定資産減価償却率最大値テキスト">
          <a:extLst>
            <a:ext uri="{FF2B5EF4-FFF2-40B4-BE49-F238E27FC236}">
              <a16:creationId xmlns:a16="http://schemas.microsoft.com/office/drawing/2014/main" id="{59F0780A-F8A0-4894-9C5F-DDCEE19D0A14}"/>
            </a:ext>
          </a:extLst>
        </xdr:cNvPr>
        <xdr:cNvSpPr txBox="1"/>
      </xdr:nvSpPr>
      <xdr:spPr>
        <a:xfrm>
          <a:off x="14735175" y="5153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3175</xdr:rowOff>
    </xdr:from>
    <xdr:to>
      <xdr:col>86</xdr:col>
      <xdr:colOff>25400</xdr:colOff>
      <xdr:row>33</xdr:row>
      <xdr:rowOff>3175</xdr:rowOff>
    </xdr:to>
    <xdr:cxnSp macro="">
      <xdr:nvCxnSpPr>
        <xdr:cNvPr id="417" name="直線コネクタ 416">
          <a:extLst>
            <a:ext uri="{FF2B5EF4-FFF2-40B4-BE49-F238E27FC236}">
              <a16:creationId xmlns:a16="http://schemas.microsoft.com/office/drawing/2014/main" id="{06A8FA0D-95FE-411A-ABEE-249B4CC59488}"/>
            </a:ext>
          </a:extLst>
        </xdr:cNvPr>
        <xdr:cNvCxnSpPr/>
      </xdr:nvCxnSpPr>
      <xdr:spPr>
        <a:xfrm>
          <a:off x="14611350" y="5359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104140</xdr:rowOff>
    </xdr:from>
    <xdr:ext cx="405130" cy="259080"/>
    <xdr:sp macro="" textlink="">
      <xdr:nvSpPr>
        <xdr:cNvPr id="418" name="【認定こども園・幼稚園・保育所】&#10;有形固定資産減価償却率平均値テキスト">
          <a:extLst>
            <a:ext uri="{FF2B5EF4-FFF2-40B4-BE49-F238E27FC236}">
              <a16:creationId xmlns:a16="http://schemas.microsoft.com/office/drawing/2014/main" id="{C05D3DD8-88E4-4EAE-A3AB-79A4C4A885EA}"/>
            </a:ext>
          </a:extLst>
        </xdr:cNvPr>
        <xdr:cNvSpPr txBox="1"/>
      </xdr:nvSpPr>
      <xdr:spPr>
        <a:xfrm>
          <a:off x="14735175" y="57842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419" name="フローチャート: 判断 418">
          <a:extLst>
            <a:ext uri="{FF2B5EF4-FFF2-40B4-BE49-F238E27FC236}">
              <a16:creationId xmlns:a16="http://schemas.microsoft.com/office/drawing/2014/main" id="{603CEAC6-CF3F-40D8-BA2D-F00DD755E6A6}"/>
            </a:ext>
          </a:extLst>
        </xdr:cNvPr>
        <xdr:cNvSpPr/>
      </xdr:nvSpPr>
      <xdr:spPr>
        <a:xfrm>
          <a:off x="14649450" y="5799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FD47393A-45C4-4D0F-826A-DFBE65B1BC32}"/>
            </a:ext>
          </a:extLst>
        </xdr:cNvPr>
        <xdr:cNvSpPr/>
      </xdr:nvSpPr>
      <xdr:spPr>
        <a:xfrm>
          <a:off x="13887450" y="5793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55245</xdr:rowOff>
    </xdr:from>
    <xdr:to>
      <xdr:col>76</xdr:col>
      <xdr:colOff>165100</xdr:colOff>
      <xdr:row>35</xdr:row>
      <xdr:rowOff>156845</xdr:rowOff>
    </xdr:to>
    <xdr:sp macro="" textlink="">
      <xdr:nvSpPr>
        <xdr:cNvPr id="421" name="フローチャート: 判断 420">
          <a:extLst>
            <a:ext uri="{FF2B5EF4-FFF2-40B4-BE49-F238E27FC236}">
              <a16:creationId xmlns:a16="http://schemas.microsoft.com/office/drawing/2014/main" id="{5CD9BDFF-3DED-40D6-9989-F3B6261F2D57}"/>
            </a:ext>
          </a:extLst>
        </xdr:cNvPr>
        <xdr:cNvSpPr/>
      </xdr:nvSpPr>
      <xdr:spPr>
        <a:xfrm>
          <a:off x="13096875" y="57321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107950</xdr:rowOff>
    </xdr:from>
    <xdr:to>
      <xdr:col>72</xdr:col>
      <xdr:colOff>38100</xdr:colOff>
      <xdr:row>37</xdr:row>
      <xdr:rowOff>38100</xdr:rowOff>
    </xdr:to>
    <xdr:sp macro="" textlink="">
      <xdr:nvSpPr>
        <xdr:cNvPr id="422" name="フローチャート: 判断 421">
          <a:extLst>
            <a:ext uri="{FF2B5EF4-FFF2-40B4-BE49-F238E27FC236}">
              <a16:creationId xmlns:a16="http://schemas.microsoft.com/office/drawing/2014/main" id="{5769E340-62A8-4272-BB13-96C6204C6B7F}"/>
            </a:ext>
          </a:extLst>
        </xdr:cNvPr>
        <xdr:cNvSpPr/>
      </xdr:nvSpPr>
      <xdr:spPr>
        <a:xfrm>
          <a:off x="12296775" y="594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32385</xdr:rowOff>
    </xdr:from>
    <xdr:to>
      <xdr:col>67</xdr:col>
      <xdr:colOff>101600</xdr:colOff>
      <xdr:row>36</xdr:row>
      <xdr:rowOff>133985</xdr:rowOff>
    </xdr:to>
    <xdr:sp macro="" textlink="">
      <xdr:nvSpPr>
        <xdr:cNvPr id="423" name="フローチャート: 判断 422">
          <a:extLst>
            <a:ext uri="{FF2B5EF4-FFF2-40B4-BE49-F238E27FC236}">
              <a16:creationId xmlns:a16="http://schemas.microsoft.com/office/drawing/2014/main" id="{104C34C3-CA25-48C8-9864-99053D3372D0}"/>
            </a:ext>
          </a:extLst>
        </xdr:cNvPr>
        <xdr:cNvSpPr/>
      </xdr:nvSpPr>
      <xdr:spPr>
        <a:xfrm>
          <a:off x="11487150" y="58680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4" name="テキスト ボックス 423">
          <a:extLst>
            <a:ext uri="{FF2B5EF4-FFF2-40B4-BE49-F238E27FC236}">
              <a16:creationId xmlns:a16="http://schemas.microsoft.com/office/drawing/2014/main" id="{F7893F12-D569-48C8-B86B-D0E60B8F6DAA}"/>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5" name="テキスト ボックス 424">
          <a:extLst>
            <a:ext uri="{FF2B5EF4-FFF2-40B4-BE49-F238E27FC236}">
              <a16:creationId xmlns:a16="http://schemas.microsoft.com/office/drawing/2014/main" id="{58A27375-87D6-4A38-9E58-5A6EB865B9C0}"/>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8CAAF1DB-9DBE-46CD-9BE1-6CC285138765}"/>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F9DB8283-9268-4352-81C6-7FD410C097AE}"/>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4F0294FD-17D3-44EC-B596-E662F980D5F8}"/>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85090</xdr:rowOff>
    </xdr:from>
    <xdr:to>
      <xdr:col>85</xdr:col>
      <xdr:colOff>177800</xdr:colOff>
      <xdr:row>36</xdr:row>
      <xdr:rowOff>15240</xdr:rowOff>
    </xdr:to>
    <xdr:sp macro="" textlink="">
      <xdr:nvSpPr>
        <xdr:cNvPr id="429" name="楕円 428">
          <a:extLst>
            <a:ext uri="{FF2B5EF4-FFF2-40B4-BE49-F238E27FC236}">
              <a16:creationId xmlns:a16="http://schemas.microsoft.com/office/drawing/2014/main" id="{2C8CC1DF-9706-4EEC-B512-19726E963A28}"/>
            </a:ext>
          </a:extLst>
        </xdr:cNvPr>
        <xdr:cNvSpPr/>
      </xdr:nvSpPr>
      <xdr:spPr>
        <a:xfrm>
          <a:off x="14649450" y="576516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107950</xdr:rowOff>
    </xdr:from>
    <xdr:ext cx="405130" cy="259080"/>
    <xdr:sp macro="" textlink="">
      <xdr:nvSpPr>
        <xdr:cNvPr id="430" name="【認定こども園・幼稚園・保育所】&#10;有形固定資産減価償却率該当値テキスト">
          <a:extLst>
            <a:ext uri="{FF2B5EF4-FFF2-40B4-BE49-F238E27FC236}">
              <a16:creationId xmlns:a16="http://schemas.microsoft.com/office/drawing/2014/main" id="{4E9ADB2F-336C-4776-958A-929D02DBC999}"/>
            </a:ext>
          </a:extLst>
        </xdr:cNvPr>
        <xdr:cNvSpPr txBox="1"/>
      </xdr:nvSpPr>
      <xdr:spPr>
        <a:xfrm>
          <a:off x="14735175" y="561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32385</xdr:rowOff>
    </xdr:from>
    <xdr:to>
      <xdr:col>81</xdr:col>
      <xdr:colOff>101600</xdr:colOff>
      <xdr:row>35</xdr:row>
      <xdr:rowOff>133985</xdr:rowOff>
    </xdr:to>
    <xdr:sp macro="" textlink="">
      <xdr:nvSpPr>
        <xdr:cNvPr id="431" name="楕円 430">
          <a:extLst>
            <a:ext uri="{FF2B5EF4-FFF2-40B4-BE49-F238E27FC236}">
              <a16:creationId xmlns:a16="http://schemas.microsoft.com/office/drawing/2014/main" id="{C7023254-D390-449A-98CC-6B0CE1958EEE}"/>
            </a:ext>
          </a:extLst>
        </xdr:cNvPr>
        <xdr:cNvSpPr/>
      </xdr:nvSpPr>
      <xdr:spPr>
        <a:xfrm>
          <a:off x="13887450" y="57061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83185</xdr:rowOff>
    </xdr:from>
    <xdr:to>
      <xdr:col>85</xdr:col>
      <xdr:colOff>127000</xdr:colOff>
      <xdr:row>35</xdr:row>
      <xdr:rowOff>135890</xdr:rowOff>
    </xdr:to>
    <xdr:cxnSp macro="">
      <xdr:nvCxnSpPr>
        <xdr:cNvPr id="432" name="直線コネクタ 431">
          <a:extLst>
            <a:ext uri="{FF2B5EF4-FFF2-40B4-BE49-F238E27FC236}">
              <a16:creationId xmlns:a16="http://schemas.microsoft.com/office/drawing/2014/main" id="{2B8C7BA6-5860-4ED3-B585-485357FA15CD}"/>
            </a:ext>
          </a:extLst>
        </xdr:cNvPr>
        <xdr:cNvCxnSpPr/>
      </xdr:nvCxnSpPr>
      <xdr:spPr>
        <a:xfrm>
          <a:off x="13935075" y="576326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146685</xdr:rowOff>
    </xdr:from>
    <xdr:to>
      <xdr:col>76</xdr:col>
      <xdr:colOff>165100</xdr:colOff>
      <xdr:row>35</xdr:row>
      <xdr:rowOff>76835</xdr:rowOff>
    </xdr:to>
    <xdr:sp macro="" textlink="">
      <xdr:nvSpPr>
        <xdr:cNvPr id="433" name="楕円 432">
          <a:extLst>
            <a:ext uri="{FF2B5EF4-FFF2-40B4-BE49-F238E27FC236}">
              <a16:creationId xmlns:a16="http://schemas.microsoft.com/office/drawing/2014/main" id="{106A48F1-97BB-43DF-B6A5-182743BA74FA}"/>
            </a:ext>
          </a:extLst>
        </xdr:cNvPr>
        <xdr:cNvSpPr/>
      </xdr:nvSpPr>
      <xdr:spPr>
        <a:xfrm>
          <a:off x="13096875" y="56584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26035</xdr:rowOff>
    </xdr:from>
    <xdr:to>
      <xdr:col>81</xdr:col>
      <xdr:colOff>50800</xdr:colOff>
      <xdr:row>35</xdr:row>
      <xdr:rowOff>83185</xdr:rowOff>
    </xdr:to>
    <xdr:cxnSp macro="">
      <xdr:nvCxnSpPr>
        <xdr:cNvPr id="434" name="直線コネクタ 433">
          <a:extLst>
            <a:ext uri="{FF2B5EF4-FFF2-40B4-BE49-F238E27FC236}">
              <a16:creationId xmlns:a16="http://schemas.microsoft.com/office/drawing/2014/main" id="{D6105E68-A110-47D5-B337-0C482C47AF0B}"/>
            </a:ext>
          </a:extLst>
        </xdr:cNvPr>
        <xdr:cNvCxnSpPr/>
      </xdr:nvCxnSpPr>
      <xdr:spPr>
        <a:xfrm>
          <a:off x="13144500" y="5706110"/>
          <a:ext cx="7905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109855</xdr:rowOff>
    </xdr:from>
    <xdr:to>
      <xdr:col>72</xdr:col>
      <xdr:colOff>38100</xdr:colOff>
      <xdr:row>35</xdr:row>
      <xdr:rowOff>40640</xdr:rowOff>
    </xdr:to>
    <xdr:sp macro="" textlink="">
      <xdr:nvSpPr>
        <xdr:cNvPr id="435" name="楕円 434">
          <a:extLst>
            <a:ext uri="{FF2B5EF4-FFF2-40B4-BE49-F238E27FC236}">
              <a16:creationId xmlns:a16="http://schemas.microsoft.com/office/drawing/2014/main" id="{3D5FBD21-42D7-4C30-A9F0-68DFD044BEF9}"/>
            </a:ext>
          </a:extLst>
        </xdr:cNvPr>
        <xdr:cNvSpPr/>
      </xdr:nvSpPr>
      <xdr:spPr>
        <a:xfrm>
          <a:off x="12296775" y="562165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160655</xdr:rowOff>
    </xdr:from>
    <xdr:to>
      <xdr:col>76</xdr:col>
      <xdr:colOff>114300</xdr:colOff>
      <xdr:row>35</xdr:row>
      <xdr:rowOff>26035</xdr:rowOff>
    </xdr:to>
    <xdr:cxnSp macro="">
      <xdr:nvCxnSpPr>
        <xdr:cNvPr id="436" name="直線コネクタ 435">
          <a:extLst>
            <a:ext uri="{FF2B5EF4-FFF2-40B4-BE49-F238E27FC236}">
              <a16:creationId xmlns:a16="http://schemas.microsoft.com/office/drawing/2014/main" id="{E9C40703-54D9-4E91-A132-45A1FDF09D24}"/>
            </a:ext>
          </a:extLst>
        </xdr:cNvPr>
        <xdr:cNvCxnSpPr/>
      </xdr:nvCxnSpPr>
      <xdr:spPr>
        <a:xfrm>
          <a:off x="12344400" y="567880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55245</xdr:rowOff>
    </xdr:from>
    <xdr:to>
      <xdr:col>67</xdr:col>
      <xdr:colOff>101600</xdr:colOff>
      <xdr:row>34</xdr:row>
      <xdr:rowOff>156845</xdr:rowOff>
    </xdr:to>
    <xdr:sp macro="" textlink="">
      <xdr:nvSpPr>
        <xdr:cNvPr id="437" name="楕円 436">
          <a:extLst>
            <a:ext uri="{FF2B5EF4-FFF2-40B4-BE49-F238E27FC236}">
              <a16:creationId xmlns:a16="http://schemas.microsoft.com/office/drawing/2014/main" id="{5A545D45-4AD3-4CE4-A895-FD89E995525A}"/>
            </a:ext>
          </a:extLst>
        </xdr:cNvPr>
        <xdr:cNvSpPr/>
      </xdr:nvSpPr>
      <xdr:spPr>
        <a:xfrm>
          <a:off x="11487150" y="55702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106045</xdr:rowOff>
    </xdr:from>
    <xdr:to>
      <xdr:col>71</xdr:col>
      <xdr:colOff>177800</xdr:colOff>
      <xdr:row>34</xdr:row>
      <xdr:rowOff>160655</xdr:rowOff>
    </xdr:to>
    <xdr:cxnSp macro="">
      <xdr:nvCxnSpPr>
        <xdr:cNvPr id="438" name="直線コネクタ 437">
          <a:extLst>
            <a:ext uri="{FF2B5EF4-FFF2-40B4-BE49-F238E27FC236}">
              <a16:creationId xmlns:a16="http://schemas.microsoft.com/office/drawing/2014/main" id="{47FE7C2F-8579-4316-B8F0-D91D4A9187AF}"/>
            </a:ext>
          </a:extLst>
        </xdr:cNvPr>
        <xdr:cNvCxnSpPr/>
      </xdr:nvCxnSpPr>
      <xdr:spPr>
        <a:xfrm>
          <a:off x="11534775" y="5617845"/>
          <a:ext cx="8096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38100</xdr:rowOff>
    </xdr:from>
    <xdr:ext cx="405130" cy="259080"/>
    <xdr:sp macro="" textlink="">
      <xdr:nvSpPr>
        <xdr:cNvPr id="439" name="n_1aveValue【認定こども園・幼稚園・保育所】&#10;有形固定資産減価償却率">
          <a:extLst>
            <a:ext uri="{FF2B5EF4-FFF2-40B4-BE49-F238E27FC236}">
              <a16:creationId xmlns:a16="http://schemas.microsoft.com/office/drawing/2014/main" id="{5CBBFBB4-C8B5-4C81-9577-7BE110C06BE7}"/>
            </a:ext>
          </a:extLst>
        </xdr:cNvPr>
        <xdr:cNvSpPr txBox="1"/>
      </xdr:nvSpPr>
      <xdr:spPr>
        <a:xfrm>
          <a:off x="13745210" y="5876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147955</xdr:rowOff>
    </xdr:from>
    <xdr:ext cx="403860" cy="258445"/>
    <xdr:sp macro="" textlink="">
      <xdr:nvSpPr>
        <xdr:cNvPr id="440" name="n_2aveValue【認定こども園・幼稚園・保育所】&#10;有形固定資産減価償却率">
          <a:extLst>
            <a:ext uri="{FF2B5EF4-FFF2-40B4-BE49-F238E27FC236}">
              <a16:creationId xmlns:a16="http://schemas.microsoft.com/office/drawing/2014/main" id="{9F8AE6F7-D46A-4CA3-B48A-74DC1D120344}"/>
            </a:ext>
          </a:extLst>
        </xdr:cNvPr>
        <xdr:cNvSpPr txBox="1"/>
      </xdr:nvSpPr>
      <xdr:spPr>
        <a:xfrm>
          <a:off x="12964160" y="582168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29210</xdr:rowOff>
    </xdr:from>
    <xdr:ext cx="403860" cy="257810"/>
    <xdr:sp macro="" textlink="">
      <xdr:nvSpPr>
        <xdr:cNvPr id="441" name="n_3aveValue【認定こども園・幼稚園・保育所】&#10;有形固定資産減価償却率">
          <a:extLst>
            <a:ext uri="{FF2B5EF4-FFF2-40B4-BE49-F238E27FC236}">
              <a16:creationId xmlns:a16="http://schemas.microsoft.com/office/drawing/2014/main" id="{EFDC6565-30B4-4D04-A5DA-A85C8B5C779C}"/>
            </a:ext>
          </a:extLst>
        </xdr:cNvPr>
        <xdr:cNvSpPr txBox="1"/>
      </xdr:nvSpPr>
      <xdr:spPr>
        <a:xfrm>
          <a:off x="12164060" y="6026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125095</xdr:rowOff>
    </xdr:from>
    <xdr:ext cx="403860" cy="258445"/>
    <xdr:sp macro="" textlink="">
      <xdr:nvSpPr>
        <xdr:cNvPr id="442" name="n_4aveValue【認定こども園・幼稚園・保育所】&#10;有形固定資産減価償却率">
          <a:extLst>
            <a:ext uri="{FF2B5EF4-FFF2-40B4-BE49-F238E27FC236}">
              <a16:creationId xmlns:a16="http://schemas.microsoft.com/office/drawing/2014/main" id="{D8F037C4-21D7-4E06-9F8D-123157635E88}"/>
            </a:ext>
          </a:extLst>
        </xdr:cNvPr>
        <xdr:cNvSpPr txBox="1"/>
      </xdr:nvSpPr>
      <xdr:spPr>
        <a:xfrm>
          <a:off x="11354435" y="59607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150495</xdr:rowOff>
    </xdr:from>
    <xdr:ext cx="405130" cy="259080"/>
    <xdr:sp macro="" textlink="">
      <xdr:nvSpPr>
        <xdr:cNvPr id="443" name="n_1mainValue【認定こども園・幼稚園・保育所】&#10;有形固定資産減価償却率">
          <a:extLst>
            <a:ext uri="{FF2B5EF4-FFF2-40B4-BE49-F238E27FC236}">
              <a16:creationId xmlns:a16="http://schemas.microsoft.com/office/drawing/2014/main" id="{2060860F-0A45-41EF-9123-8055A97ADD0F}"/>
            </a:ext>
          </a:extLst>
        </xdr:cNvPr>
        <xdr:cNvSpPr txBox="1"/>
      </xdr:nvSpPr>
      <xdr:spPr>
        <a:xfrm>
          <a:off x="13745210" y="5503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93345</xdr:rowOff>
    </xdr:from>
    <xdr:ext cx="403860" cy="259080"/>
    <xdr:sp macro="" textlink="">
      <xdr:nvSpPr>
        <xdr:cNvPr id="444" name="n_2mainValue【認定こども園・幼稚園・保育所】&#10;有形固定資産減価償却率">
          <a:extLst>
            <a:ext uri="{FF2B5EF4-FFF2-40B4-BE49-F238E27FC236}">
              <a16:creationId xmlns:a16="http://schemas.microsoft.com/office/drawing/2014/main" id="{158219AA-C01B-47BC-B243-A95444E00E2F}"/>
            </a:ext>
          </a:extLst>
        </xdr:cNvPr>
        <xdr:cNvSpPr txBox="1"/>
      </xdr:nvSpPr>
      <xdr:spPr>
        <a:xfrm>
          <a:off x="12964160" y="5446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56515</xdr:rowOff>
    </xdr:from>
    <xdr:ext cx="403860" cy="258445"/>
    <xdr:sp macro="" textlink="">
      <xdr:nvSpPr>
        <xdr:cNvPr id="445" name="n_3mainValue【認定こども園・幼稚園・保育所】&#10;有形固定資産減価償却率">
          <a:extLst>
            <a:ext uri="{FF2B5EF4-FFF2-40B4-BE49-F238E27FC236}">
              <a16:creationId xmlns:a16="http://schemas.microsoft.com/office/drawing/2014/main" id="{632C8B13-B146-490B-9AE9-4A80CAF6F778}"/>
            </a:ext>
          </a:extLst>
        </xdr:cNvPr>
        <xdr:cNvSpPr txBox="1"/>
      </xdr:nvSpPr>
      <xdr:spPr>
        <a:xfrm>
          <a:off x="12164060" y="54095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1905</xdr:rowOff>
    </xdr:from>
    <xdr:ext cx="403860" cy="259080"/>
    <xdr:sp macro="" textlink="">
      <xdr:nvSpPr>
        <xdr:cNvPr id="446" name="n_4mainValue【認定こども園・幼稚園・保育所】&#10;有形固定資産減価償却率">
          <a:extLst>
            <a:ext uri="{FF2B5EF4-FFF2-40B4-BE49-F238E27FC236}">
              <a16:creationId xmlns:a16="http://schemas.microsoft.com/office/drawing/2014/main" id="{B7CDA4B4-283A-4D90-914F-C21E29A737B6}"/>
            </a:ext>
          </a:extLst>
        </xdr:cNvPr>
        <xdr:cNvSpPr txBox="1"/>
      </xdr:nvSpPr>
      <xdr:spPr>
        <a:xfrm>
          <a:off x="11354435" y="53549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61841239-577B-4A65-85A6-D95780A6BBE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97E5770-DA5F-43FF-BD5A-7FA067E2FD22}"/>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FA399BC4-154F-4A59-9F18-C56085B47894}"/>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62F9620-321E-4CE2-8166-14ACCA837308}"/>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8CB46CE7-5855-437B-953C-580659E7FC3A}"/>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B9D1C94B-D8E4-4D41-980A-92BE2A81F3CA}"/>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F5829C83-DA7C-4050-962C-8A27B2340E43}"/>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A0E3F583-7E74-43C1-ADEF-905CF1607B96}"/>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5" name="テキスト ボックス 454">
          <a:extLst>
            <a:ext uri="{FF2B5EF4-FFF2-40B4-BE49-F238E27FC236}">
              <a16:creationId xmlns:a16="http://schemas.microsoft.com/office/drawing/2014/main" id="{7D634143-93FA-4ECA-8A28-6B64F2FDBACE}"/>
            </a:ext>
          </a:extLst>
        </xdr:cNvPr>
        <xdr:cNvSpPr txBox="1"/>
      </xdr:nvSpPr>
      <xdr:spPr>
        <a:xfrm>
          <a:off x="16440150" y="486727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6520856-38D1-49BF-BC4B-9F40D2ED3CC2}"/>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3C99F960-7DC6-4B6A-9345-95DF540A1C15}"/>
            </a:ext>
          </a:extLst>
        </xdr:cNvPr>
        <xdr:cNvCxnSpPr/>
      </xdr:nvCxnSpPr>
      <xdr:spPr>
        <a:xfrm>
          <a:off x="16459200" y="6848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458" name="テキスト ボックス 457">
          <a:extLst>
            <a:ext uri="{FF2B5EF4-FFF2-40B4-BE49-F238E27FC236}">
              <a16:creationId xmlns:a16="http://schemas.microsoft.com/office/drawing/2014/main" id="{4C4E7F80-1C5A-47FD-8343-54FAB5D28F8F}"/>
            </a:ext>
          </a:extLst>
        </xdr:cNvPr>
        <xdr:cNvSpPr txBox="1"/>
      </xdr:nvSpPr>
      <xdr:spPr>
        <a:xfrm>
          <a:off x="16052165" y="67125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7431F63D-BAB7-48FF-B6F7-4C728A4FA2C9}"/>
            </a:ext>
          </a:extLst>
        </xdr:cNvPr>
        <xdr:cNvCxnSpPr/>
      </xdr:nvCxnSpPr>
      <xdr:spPr>
        <a:xfrm>
          <a:off x="16459200" y="6486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460" name="テキスト ボックス 459">
          <a:extLst>
            <a:ext uri="{FF2B5EF4-FFF2-40B4-BE49-F238E27FC236}">
              <a16:creationId xmlns:a16="http://schemas.microsoft.com/office/drawing/2014/main" id="{1A28B447-F56D-4985-8001-78AA869B6F7D}"/>
            </a:ext>
          </a:extLst>
        </xdr:cNvPr>
        <xdr:cNvSpPr txBox="1"/>
      </xdr:nvSpPr>
      <xdr:spPr>
        <a:xfrm>
          <a:off x="16052165" y="63506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83DCC118-7545-4A06-AE7A-4A714EDC9804}"/>
            </a:ext>
          </a:extLst>
        </xdr:cNvPr>
        <xdr:cNvCxnSpPr/>
      </xdr:nvCxnSpPr>
      <xdr:spPr>
        <a:xfrm>
          <a:off x="16459200" y="613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462" name="テキスト ボックス 461">
          <a:extLst>
            <a:ext uri="{FF2B5EF4-FFF2-40B4-BE49-F238E27FC236}">
              <a16:creationId xmlns:a16="http://schemas.microsoft.com/office/drawing/2014/main" id="{E69DF65B-7D03-4C13-9E7B-D9F7AD2FDBD7}"/>
            </a:ext>
          </a:extLst>
        </xdr:cNvPr>
        <xdr:cNvSpPr txBox="1"/>
      </xdr:nvSpPr>
      <xdr:spPr>
        <a:xfrm>
          <a:off x="16052165" y="5998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04DACB14-0743-4802-ACDC-380A8859E47E}"/>
            </a:ext>
          </a:extLst>
        </xdr:cNvPr>
        <xdr:cNvCxnSpPr/>
      </xdr:nvCxnSpPr>
      <xdr:spPr>
        <a:xfrm>
          <a:off x="16459200" y="5772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464" name="テキスト ボックス 463">
          <a:extLst>
            <a:ext uri="{FF2B5EF4-FFF2-40B4-BE49-F238E27FC236}">
              <a16:creationId xmlns:a16="http://schemas.microsoft.com/office/drawing/2014/main" id="{219DDF60-3C8E-461A-81D8-0BB653D8FD6B}"/>
            </a:ext>
          </a:extLst>
        </xdr:cNvPr>
        <xdr:cNvSpPr txBox="1"/>
      </xdr:nvSpPr>
      <xdr:spPr>
        <a:xfrm>
          <a:off x="16052165" y="56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C2242EA6-0D84-4B6F-891A-94C76E1C6295}"/>
            </a:ext>
          </a:extLst>
        </xdr:cNvPr>
        <xdr:cNvCxnSpPr/>
      </xdr:nvCxnSpPr>
      <xdr:spPr>
        <a:xfrm>
          <a:off x="16459200" y="541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466" name="テキスト ボックス 465">
          <a:extLst>
            <a:ext uri="{FF2B5EF4-FFF2-40B4-BE49-F238E27FC236}">
              <a16:creationId xmlns:a16="http://schemas.microsoft.com/office/drawing/2014/main" id="{47CACE8A-0645-40BB-A5F0-86A9C26EC57F}"/>
            </a:ext>
          </a:extLst>
        </xdr:cNvPr>
        <xdr:cNvSpPr txBox="1"/>
      </xdr:nvSpPr>
      <xdr:spPr>
        <a:xfrm>
          <a:off x="16052165" y="52743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D41E85FE-584C-4176-83B3-199EF793C43B}"/>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68" name="テキスト ボックス 467">
          <a:extLst>
            <a:ext uri="{FF2B5EF4-FFF2-40B4-BE49-F238E27FC236}">
              <a16:creationId xmlns:a16="http://schemas.microsoft.com/office/drawing/2014/main" id="{17F50872-8294-41DB-BCDD-16E817106DCE}"/>
            </a:ext>
          </a:extLst>
        </xdr:cNvPr>
        <xdr:cNvSpPr txBox="1"/>
      </xdr:nvSpPr>
      <xdr:spPr>
        <a:xfrm>
          <a:off x="16052165" y="4912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4D154BE1-286C-49D2-9173-7DCE2086E83A}"/>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125730</xdr:rowOff>
    </xdr:from>
    <xdr:to>
      <xdr:col>116</xdr:col>
      <xdr:colOff>62865</xdr:colOff>
      <xdr:row>41</xdr:row>
      <xdr:rowOff>152400</xdr:rowOff>
    </xdr:to>
    <xdr:cxnSp macro="">
      <xdr:nvCxnSpPr>
        <xdr:cNvPr id="470" name="直線コネクタ 469">
          <a:extLst>
            <a:ext uri="{FF2B5EF4-FFF2-40B4-BE49-F238E27FC236}">
              <a16:creationId xmlns:a16="http://schemas.microsoft.com/office/drawing/2014/main" id="{15EA874A-2E71-4EB7-AD2A-43A672C38426}"/>
            </a:ext>
          </a:extLst>
        </xdr:cNvPr>
        <xdr:cNvCxnSpPr/>
      </xdr:nvCxnSpPr>
      <xdr:spPr>
        <a:xfrm flipV="1">
          <a:off x="19954240" y="5313680"/>
          <a:ext cx="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156210</xdr:rowOff>
    </xdr:from>
    <xdr:ext cx="469900" cy="257810"/>
    <xdr:sp macro="" textlink="">
      <xdr:nvSpPr>
        <xdr:cNvPr id="471" name="【認定こども園・幼稚園・保育所】&#10;一人当たり面積最小値テキスト">
          <a:extLst>
            <a:ext uri="{FF2B5EF4-FFF2-40B4-BE49-F238E27FC236}">
              <a16:creationId xmlns:a16="http://schemas.microsoft.com/office/drawing/2014/main" id="{21B6F50A-28B6-4F07-A694-50BF3025B7F5}"/>
            </a:ext>
          </a:extLst>
        </xdr:cNvPr>
        <xdr:cNvSpPr txBox="1"/>
      </xdr:nvSpPr>
      <xdr:spPr>
        <a:xfrm>
          <a:off x="19992975" y="68078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2DAABBC4-56FA-4579-A235-2A24F1C20DAE}"/>
            </a:ext>
          </a:extLst>
        </xdr:cNvPr>
        <xdr:cNvCxnSpPr/>
      </xdr:nvCxnSpPr>
      <xdr:spPr>
        <a:xfrm>
          <a:off x="19878675" y="6800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72390</xdr:rowOff>
    </xdr:from>
    <xdr:ext cx="469900" cy="259080"/>
    <xdr:sp macro="" textlink="">
      <xdr:nvSpPr>
        <xdr:cNvPr id="473" name="【認定こども園・幼稚園・保育所】&#10;一人当たり面積最大値テキスト">
          <a:extLst>
            <a:ext uri="{FF2B5EF4-FFF2-40B4-BE49-F238E27FC236}">
              <a16:creationId xmlns:a16="http://schemas.microsoft.com/office/drawing/2014/main" id="{D86207AE-4954-4617-8E10-C522069F5595}"/>
            </a:ext>
          </a:extLst>
        </xdr:cNvPr>
        <xdr:cNvSpPr txBox="1"/>
      </xdr:nvSpPr>
      <xdr:spPr>
        <a:xfrm>
          <a:off x="19992975" y="5098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0.427</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861DE8F8-6B3F-4333-9728-6340BE3362A4}"/>
            </a:ext>
          </a:extLst>
        </xdr:cNvPr>
        <xdr:cNvCxnSpPr/>
      </xdr:nvCxnSpPr>
      <xdr:spPr>
        <a:xfrm>
          <a:off x="19878675" y="5313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38100</xdr:rowOff>
    </xdr:from>
    <xdr:ext cx="469900" cy="259080"/>
    <xdr:sp macro="" textlink="">
      <xdr:nvSpPr>
        <xdr:cNvPr id="475" name="【認定こども園・幼稚園・保育所】&#10;一人当たり面積平均値テキスト">
          <a:extLst>
            <a:ext uri="{FF2B5EF4-FFF2-40B4-BE49-F238E27FC236}">
              <a16:creationId xmlns:a16="http://schemas.microsoft.com/office/drawing/2014/main" id="{6C75DE39-060A-40E2-80ED-C69CD5B6FCA9}"/>
            </a:ext>
          </a:extLst>
        </xdr:cNvPr>
        <xdr:cNvSpPr txBox="1"/>
      </xdr:nvSpPr>
      <xdr:spPr>
        <a:xfrm>
          <a:off x="19992975" y="6200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604A9CC3-6D33-4DBB-BB1F-A4EFBBE32296}"/>
            </a:ext>
          </a:extLst>
        </xdr:cNvPr>
        <xdr:cNvSpPr/>
      </xdr:nvSpPr>
      <xdr:spPr>
        <a:xfrm>
          <a:off x="19897725" y="6222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01733F5B-A0AD-4AD2-B825-15F35A05C893}"/>
            </a:ext>
          </a:extLst>
        </xdr:cNvPr>
        <xdr:cNvSpPr/>
      </xdr:nvSpPr>
      <xdr:spPr>
        <a:xfrm>
          <a:off x="19154775" y="62185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72E23B27-227A-4375-9516-D2085A973647}"/>
            </a:ext>
          </a:extLst>
        </xdr:cNvPr>
        <xdr:cNvSpPr/>
      </xdr:nvSpPr>
      <xdr:spPr>
        <a:xfrm>
          <a:off x="18345150" y="6203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79" name="フローチャート: 判断 478">
          <a:extLst>
            <a:ext uri="{FF2B5EF4-FFF2-40B4-BE49-F238E27FC236}">
              <a16:creationId xmlns:a16="http://schemas.microsoft.com/office/drawing/2014/main" id="{BA36673E-006F-411E-B4F2-6BEE0D9A3AA6}"/>
            </a:ext>
          </a:extLst>
        </xdr:cNvPr>
        <xdr:cNvSpPr/>
      </xdr:nvSpPr>
      <xdr:spPr>
        <a:xfrm>
          <a:off x="17554575" y="6286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0" name="フローチャート: 判断 479">
          <a:extLst>
            <a:ext uri="{FF2B5EF4-FFF2-40B4-BE49-F238E27FC236}">
              <a16:creationId xmlns:a16="http://schemas.microsoft.com/office/drawing/2014/main" id="{4DB76126-C73E-4030-8005-0B181B6FFA2B}"/>
            </a:ext>
          </a:extLst>
        </xdr:cNvPr>
        <xdr:cNvSpPr/>
      </xdr:nvSpPr>
      <xdr:spPr>
        <a:xfrm>
          <a:off x="167544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EA978E46-8920-4138-A155-4401DE9F9604}"/>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5D9CE2A9-0E4E-45E2-8291-C5D344F67D09}"/>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22E78DF4-B08C-415C-8B81-4C09DC0BBE15}"/>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41939B00-FCD7-4058-B899-B0BD6120997B}"/>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89B267B5-9ECF-411D-A506-B10116EC3116}"/>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154940</xdr:rowOff>
    </xdr:from>
    <xdr:to>
      <xdr:col>116</xdr:col>
      <xdr:colOff>114300</xdr:colOff>
      <xdr:row>38</xdr:row>
      <xdr:rowOff>85090</xdr:rowOff>
    </xdr:to>
    <xdr:sp macro="" textlink="">
      <xdr:nvSpPr>
        <xdr:cNvPr id="486" name="楕円 485">
          <a:extLst>
            <a:ext uri="{FF2B5EF4-FFF2-40B4-BE49-F238E27FC236}">
              <a16:creationId xmlns:a16="http://schemas.microsoft.com/office/drawing/2014/main" id="{DB492DFC-9372-483B-B7CE-DF0811AA4A8D}"/>
            </a:ext>
          </a:extLst>
        </xdr:cNvPr>
        <xdr:cNvSpPr/>
      </xdr:nvSpPr>
      <xdr:spPr>
        <a:xfrm>
          <a:off x="19897725" y="61556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6350</xdr:rowOff>
    </xdr:from>
    <xdr:ext cx="469900" cy="257810"/>
    <xdr:sp macro="" textlink="">
      <xdr:nvSpPr>
        <xdr:cNvPr id="487" name="【認定こども園・幼稚園・保育所】&#10;一人当たり面積該当値テキスト">
          <a:extLst>
            <a:ext uri="{FF2B5EF4-FFF2-40B4-BE49-F238E27FC236}">
              <a16:creationId xmlns:a16="http://schemas.microsoft.com/office/drawing/2014/main" id="{8B1B6326-845C-4A79-A9DB-8CFBD0DFC823}"/>
            </a:ext>
          </a:extLst>
        </xdr:cNvPr>
        <xdr:cNvSpPr txBox="1"/>
      </xdr:nvSpPr>
      <xdr:spPr>
        <a:xfrm>
          <a:off x="19992975" y="60102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78740</xdr:rowOff>
    </xdr:from>
    <xdr:to>
      <xdr:col>112</xdr:col>
      <xdr:colOff>38100</xdr:colOff>
      <xdr:row>38</xdr:row>
      <xdr:rowOff>8890</xdr:rowOff>
    </xdr:to>
    <xdr:sp macro="" textlink="">
      <xdr:nvSpPr>
        <xdr:cNvPr id="488" name="楕円 487">
          <a:extLst>
            <a:ext uri="{FF2B5EF4-FFF2-40B4-BE49-F238E27FC236}">
              <a16:creationId xmlns:a16="http://schemas.microsoft.com/office/drawing/2014/main" id="{02A6A764-830D-4923-8059-634CB3CF7AF0}"/>
            </a:ext>
          </a:extLst>
        </xdr:cNvPr>
        <xdr:cNvSpPr/>
      </xdr:nvSpPr>
      <xdr:spPr>
        <a:xfrm>
          <a:off x="19154775" y="6079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129540</xdr:rowOff>
    </xdr:from>
    <xdr:to>
      <xdr:col>116</xdr:col>
      <xdr:colOff>63500</xdr:colOff>
      <xdr:row>38</xdr:row>
      <xdr:rowOff>34290</xdr:rowOff>
    </xdr:to>
    <xdr:cxnSp macro="">
      <xdr:nvCxnSpPr>
        <xdr:cNvPr id="489" name="直線コネクタ 488">
          <a:extLst>
            <a:ext uri="{FF2B5EF4-FFF2-40B4-BE49-F238E27FC236}">
              <a16:creationId xmlns:a16="http://schemas.microsoft.com/office/drawing/2014/main" id="{68644C66-7102-472A-BD9A-A95A8126CEC4}"/>
            </a:ext>
          </a:extLst>
        </xdr:cNvPr>
        <xdr:cNvCxnSpPr/>
      </xdr:nvCxnSpPr>
      <xdr:spPr>
        <a:xfrm>
          <a:off x="19202400" y="6127115"/>
          <a:ext cx="752475"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101600</xdr:rowOff>
    </xdr:from>
    <xdr:to>
      <xdr:col>107</xdr:col>
      <xdr:colOff>101600</xdr:colOff>
      <xdr:row>38</xdr:row>
      <xdr:rowOff>31750</xdr:rowOff>
    </xdr:to>
    <xdr:sp macro="" textlink="">
      <xdr:nvSpPr>
        <xdr:cNvPr id="490" name="楕円 489">
          <a:extLst>
            <a:ext uri="{FF2B5EF4-FFF2-40B4-BE49-F238E27FC236}">
              <a16:creationId xmlns:a16="http://schemas.microsoft.com/office/drawing/2014/main" id="{9F73AA26-74DA-433A-A5A1-A03B35642915}"/>
            </a:ext>
          </a:extLst>
        </xdr:cNvPr>
        <xdr:cNvSpPr/>
      </xdr:nvSpPr>
      <xdr:spPr>
        <a:xfrm>
          <a:off x="18345150" y="61055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129540</xdr:rowOff>
    </xdr:from>
    <xdr:to>
      <xdr:col>111</xdr:col>
      <xdr:colOff>177800</xdr:colOff>
      <xdr:row>37</xdr:row>
      <xdr:rowOff>152400</xdr:rowOff>
    </xdr:to>
    <xdr:cxnSp macro="">
      <xdr:nvCxnSpPr>
        <xdr:cNvPr id="491" name="直線コネクタ 490">
          <a:extLst>
            <a:ext uri="{FF2B5EF4-FFF2-40B4-BE49-F238E27FC236}">
              <a16:creationId xmlns:a16="http://schemas.microsoft.com/office/drawing/2014/main" id="{E4D39D45-E3DC-45D2-B848-1E73B9C53E06}"/>
            </a:ext>
          </a:extLst>
        </xdr:cNvPr>
        <xdr:cNvCxnSpPr/>
      </xdr:nvCxnSpPr>
      <xdr:spPr>
        <a:xfrm flipV="1">
          <a:off x="18392775" y="612711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109220</xdr:rowOff>
    </xdr:from>
    <xdr:to>
      <xdr:col>102</xdr:col>
      <xdr:colOff>165100</xdr:colOff>
      <xdr:row>38</xdr:row>
      <xdr:rowOff>39370</xdr:rowOff>
    </xdr:to>
    <xdr:sp macro="" textlink="">
      <xdr:nvSpPr>
        <xdr:cNvPr id="492" name="楕円 491">
          <a:extLst>
            <a:ext uri="{FF2B5EF4-FFF2-40B4-BE49-F238E27FC236}">
              <a16:creationId xmlns:a16="http://schemas.microsoft.com/office/drawing/2014/main" id="{76F2BFF2-E8D0-4C1E-8F5C-3AE9B5ECF596}"/>
            </a:ext>
          </a:extLst>
        </xdr:cNvPr>
        <xdr:cNvSpPr/>
      </xdr:nvSpPr>
      <xdr:spPr>
        <a:xfrm>
          <a:off x="17554575" y="6106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152400</xdr:rowOff>
    </xdr:from>
    <xdr:to>
      <xdr:col>107</xdr:col>
      <xdr:colOff>50800</xdr:colOff>
      <xdr:row>37</xdr:row>
      <xdr:rowOff>160020</xdr:rowOff>
    </xdr:to>
    <xdr:cxnSp macro="">
      <xdr:nvCxnSpPr>
        <xdr:cNvPr id="493" name="直線コネクタ 492">
          <a:extLst>
            <a:ext uri="{FF2B5EF4-FFF2-40B4-BE49-F238E27FC236}">
              <a16:creationId xmlns:a16="http://schemas.microsoft.com/office/drawing/2014/main" id="{5252FDB6-2788-493B-BA06-F2CD301C5835}"/>
            </a:ext>
          </a:extLst>
        </xdr:cNvPr>
        <xdr:cNvCxnSpPr/>
      </xdr:nvCxnSpPr>
      <xdr:spPr>
        <a:xfrm flipV="1">
          <a:off x="17602200" y="6153150"/>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120650</xdr:rowOff>
    </xdr:from>
    <xdr:to>
      <xdr:col>98</xdr:col>
      <xdr:colOff>38100</xdr:colOff>
      <xdr:row>38</xdr:row>
      <xdr:rowOff>50800</xdr:rowOff>
    </xdr:to>
    <xdr:sp macro="" textlink="">
      <xdr:nvSpPr>
        <xdr:cNvPr id="494" name="楕円 493">
          <a:extLst>
            <a:ext uri="{FF2B5EF4-FFF2-40B4-BE49-F238E27FC236}">
              <a16:creationId xmlns:a16="http://schemas.microsoft.com/office/drawing/2014/main" id="{27DF6B81-245F-4D9E-A5B2-E4569F7EE1B4}"/>
            </a:ext>
          </a:extLst>
        </xdr:cNvPr>
        <xdr:cNvSpPr/>
      </xdr:nvSpPr>
      <xdr:spPr>
        <a:xfrm>
          <a:off x="16754475" y="61245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160020</xdr:rowOff>
    </xdr:from>
    <xdr:to>
      <xdr:col>102</xdr:col>
      <xdr:colOff>114300</xdr:colOff>
      <xdr:row>38</xdr:row>
      <xdr:rowOff>0</xdr:rowOff>
    </xdr:to>
    <xdr:cxnSp macro="">
      <xdr:nvCxnSpPr>
        <xdr:cNvPr id="495" name="直線コネクタ 494">
          <a:extLst>
            <a:ext uri="{FF2B5EF4-FFF2-40B4-BE49-F238E27FC236}">
              <a16:creationId xmlns:a16="http://schemas.microsoft.com/office/drawing/2014/main" id="{DB130623-E01B-4235-8061-5FF6E9D5D206}"/>
            </a:ext>
          </a:extLst>
        </xdr:cNvPr>
        <xdr:cNvCxnSpPr/>
      </xdr:nvCxnSpPr>
      <xdr:spPr>
        <a:xfrm flipV="1">
          <a:off x="16802100" y="61639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148590</xdr:rowOff>
    </xdr:from>
    <xdr:ext cx="469900" cy="259080"/>
    <xdr:sp macro="" textlink="">
      <xdr:nvSpPr>
        <xdr:cNvPr id="496" name="n_1aveValue【認定こども園・幼稚園・保育所】&#10;一人当たり面積">
          <a:extLst>
            <a:ext uri="{FF2B5EF4-FFF2-40B4-BE49-F238E27FC236}">
              <a16:creationId xmlns:a16="http://schemas.microsoft.com/office/drawing/2014/main" id="{D5C7B6B3-2569-4BB3-A8ED-EF3385F82FF1}"/>
            </a:ext>
          </a:extLst>
        </xdr:cNvPr>
        <xdr:cNvSpPr txBox="1"/>
      </xdr:nvSpPr>
      <xdr:spPr>
        <a:xfrm>
          <a:off x="18983325" y="630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133350</xdr:rowOff>
    </xdr:from>
    <xdr:ext cx="468630" cy="257810"/>
    <xdr:sp macro="" textlink="">
      <xdr:nvSpPr>
        <xdr:cNvPr id="497" name="n_2aveValue【認定こども園・幼稚園・保育所】&#10;一人当たり面積">
          <a:extLst>
            <a:ext uri="{FF2B5EF4-FFF2-40B4-BE49-F238E27FC236}">
              <a16:creationId xmlns:a16="http://schemas.microsoft.com/office/drawing/2014/main" id="{872BF01A-CB38-4A6D-B9A1-47FC9C51EE21}"/>
            </a:ext>
          </a:extLst>
        </xdr:cNvPr>
        <xdr:cNvSpPr txBox="1"/>
      </xdr:nvSpPr>
      <xdr:spPr>
        <a:xfrm>
          <a:off x="18183225" y="6296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41910</xdr:rowOff>
    </xdr:from>
    <xdr:ext cx="468630" cy="257810"/>
    <xdr:sp macro="" textlink="">
      <xdr:nvSpPr>
        <xdr:cNvPr id="498" name="n_3aveValue【認定こども園・幼稚園・保育所】&#10;一人当たり面積">
          <a:extLst>
            <a:ext uri="{FF2B5EF4-FFF2-40B4-BE49-F238E27FC236}">
              <a16:creationId xmlns:a16="http://schemas.microsoft.com/office/drawing/2014/main" id="{AE5872A1-1480-494D-B838-0ADDD3795427}"/>
            </a:ext>
          </a:extLst>
        </xdr:cNvPr>
        <xdr:cNvSpPr txBox="1"/>
      </xdr:nvSpPr>
      <xdr:spPr>
        <a:xfrm>
          <a:off x="17383125" y="63696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7620</xdr:rowOff>
    </xdr:from>
    <xdr:ext cx="468630" cy="257810"/>
    <xdr:sp macro="" textlink="">
      <xdr:nvSpPr>
        <xdr:cNvPr id="499" name="n_4aveValue【認定こども園・幼稚園・保育所】&#10;一人当たり面積">
          <a:extLst>
            <a:ext uri="{FF2B5EF4-FFF2-40B4-BE49-F238E27FC236}">
              <a16:creationId xmlns:a16="http://schemas.microsoft.com/office/drawing/2014/main" id="{787F7E35-5886-48F9-B688-6A4435FD17DE}"/>
            </a:ext>
          </a:extLst>
        </xdr:cNvPr>
        <xdr:cNvSpPr txBox="1"/>
      </xdr:nvSpPr>
      <xdr:spPr>
        <a:xfrm>
          <a:off x="16592550" y="6335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25400</xdr:rowOff>
    </xdr:from>
    <xdr:ext cx="469900" cy="259080"/>
    <xdr:sp macro="" textlink="">
      <xdr:nvSpPr>
        <xdr:cNvPr id="500" name="n_1mainValue【認定こども園・幼稚園・保育所】&#10;一人当たり面積">
          <a:extLst>
            <a:ext uri="{FF2B5EF4-FFF2-40B4-BE49-F238E27FC236}">
              <a16:creationId xmlns:a16="http://schemas.microsoft.com/office/drawing/2014/main" id="{595AA295-683E-497D-ACE0-8C2D9F7A1865}"/>
            </a:ext>
          </a:extLst>
        </xdr:cNvPr>
        <xdr:cNvSpPr txBox="1"/>
      </xdr:nvSpPr>
      <xdr:spPr>
        <a:xfrm>
          <a:off x="18983325" y="586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48260</xdr:rowOff>
    </xdr:from>
    <xdr:ext cx="468630" cy="259080"/>
    <xdr:sp macro="" textlink="">
      <xdr:nvSpPr>
        <xdr:cNvPr id="501" name="n_2mainValue【認定こども園・幼稚園・保育所】&#10;一人当たり面積">
          <a:extLst>
            <a:ext uri="{FF2B5EF4-FFF2-40B4-BE49-F238E27FC236}">
              <a16:creationId xmlns:a16="http://schemas.microsoft.com/office/drawing/2014/main" id="{54207011-19A5-47AD-8872-1E59CB99825C}"/>
            </a:ext>
          </a:extLst>
        </xdr:cNvPr>
        <xdr:cNvSpPr txBox="1"/>
      </xdr:nvSpPr>
      <xdr:spPr>
        <a:xfrm>
          <a:off x="18183225" y="5883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55880</xdr:rowOff>
    </xdr:from>
    <xdr:ext cx="468630" cy="259080"/>
    <xdr:sp macro="" textlink="">
      <xdr:nvSpPr>
        <xdr:cNvPr id="502" name="n_3mainValue【認定こども園・幼稚園・保育所】&#10;一人当たり面積">
          <a:extLst>
            <a:ext uri="{FF2B5EF4-FFF2-40B4-BE49-F238E27FC236}">
              <a16:creationId xmlns:a16="http://schemas.microsoft.com/office/drawing/2014/main" id="{DA094B57-6DB4-4CFE-809C-334E48B2D4FD}"/>
            </a:ext>
          </a:extLst>
        </xdr:cNvPr>
        <xdr:cNvSpPr txBox="1"/>
      </xdr:nvSpPr>
      <xdr:spPr>
        <a:xfrm>
          <a:off x="17383125" y="5894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67310</xdr:rowOff>
    </xdr:from>
    <xdr:ext cx="468630" cy="259080"/>
    <xdr:sp macro="" textlink="">
      <xdr:nvSpPr>
        <xdr:cNvPr id="503" name="n_4mainValue【認定こども園・幼稚園・保育所】&#10;一人当たり面積">
          <a:extLst>
            <a:ext uri="{FF2B5EF4-FFF2-40B4-BE49-F238E27FC236}">
              <a16:creationId xmlns:a16="http://schemas.microsoft.com/office/drawing/2014/main" id="{3DD951A1-8F57-483A-93CB-AC7F7ED9D2CC}"/>
            </a:ext>
          </a:extLst>
        </xdr:cNvPr>
        <xdr:cNvSpPr txBox="1"/>
      </xdr:nvSpPr>
      <xdr:spPr>
        <a:xfrm>
          <a:off x="16592550" y="5902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1AD35733-27D1-41ED-A596-F04DAF88B08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F086526B-BE49-4444-8292-7638F67602AF}"/>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E905DAF0-8D6C-48C3-A64F-8C39990B6A00}"/>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A06BA390-FF88-4568-BB85-63BD0B961729}"/>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823C9E27-CA33-497F-A145-EEEDB36551AA}"/>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A44320CB-77A7-45B4-ABCA-1CD6E65FD978}"/>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39205B86-C415-4733-88F7-8CA8A202DE9E}"/>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D64303D-38E7-465A-9460-A9D09710F969}"/>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2" name="テキスト ボックス 511">
          <a:extLst>
            <a:ext uri="{FF2B5EF4-FFF2-40B4-BE49-F238E27FC236}">
              <a16:creationId xmlns:a16="http://schemas.microsoft.com/office/drawing/2014/main" id="{3B161E94-F848-4517-9420-8902832D583C}"/>
            </a:ext>
          </a:extLst>
        </xdr:cNvPr>
        <xdr:cNvSpPr txBox="1"/>
      </xdr:nvSpPr>
      <xdr:spPr>
        <a:xfrm>
          <a:off x="11172825" y="846772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BD2E353F-EA17-4F5F-8DA4-57C549D2D458}"/>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14" name="テキスト ボックス 513">
          <a:extLst>
            <a:ext uri="{FF2B5EF4-FFF2-40B4-BE49-F238E27FC236}">
              <a16:creationId xmlns:a16="http://schemas.microsoft.com/office/drawing/2014/main" id="{7C30EDA6-987A-4CB6-9B4A-A24234F667DA}"/>
            </a:ext>
          </a:extLst>
        </xdr:cNvPr>
        <xdr:cNvSpPr txBox="1"/>
      </xdr:nvSpPr>
      <xdr:spPr>
        <a:xfrm>
          <a:off x="10794365" y="106749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E48AFEB9-3042-4567-B27D-5A80E3F3DF8A}"/>
            </a:ext>
          </a:extLst>
        </xdr:cNvPr>
        <xdr:cNvCxnSpPr/>
      </xdr:nvCxnSpPr>
      <xdr:spPr>
        <a:xfrm>
          <a:off x="11210925" y="10448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516" name="テキスト ボックス 515">
          <a:extLst>
            <a:ext uri="{FF2B5EF4-FFF2-40B4-BE49-F238E27FC236}">
              <a16:creationId xmlns:a16="http://schemas.microsoft.com/office/drawing/2014/main" id="{929CB6F9-AF20-4C8A-8ED7-EF5354B007A7}"/>
            </a:ext>
          </a:extLst>
        </xdr:cNvPr>
        <xdr:cNvSpPr txBox="1"/>
      </xdr:nvSpPr>
      <xdr:spPr>
        <a:xfrm>
          <a:off x="10794365" y="10313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F0904D2C-2D9E-4B6A-91E0-FFC70E596C40}"/>
            </a:ext>
          </a:extLst>
        </xdr:cNvPr>
        <xdr:cNvCxnSpPr/>
      </xdr:nvCxnSpPr>
      <xdr:spPr>
        <a:xfrm>
          <a:off x="11210925" y="100869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18" name="テキスト ボックス 517">
          <a:extLst>
            <a:ext uri="{FF2B5EF4-FFF2-40B4-BE49-F238E27FC236}">
              <a16:creationId xmlns:a16="http://schemas.microsoft.com/office/drawing/2014/main" id="{89FDFCCC-7294-4EF1-9B90-130EA3B765DA}"/>
            </a:ext>
          </a:extLst>
        </xdr:cNvPr>
        <xdr:cNvSpPr txBox="1"/>
      </xdr:nvSpPr>
      <xdr:spPr>
        <a:xfrm>
          <a:off x="10845800"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C6FC4E8C-DFE3-42E7-B33A-6A1A72A648A7}"/>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20" name="テキスト ボックス 519">
          <a:extLst>
            <a:ext uri="{FF2B5EF4-FFF2-40B4-BE49-F238E27FC236}">
              <a16:creationId xmlns:a16="http://schemas.microsoft.com/office/drawing/2014/main" id="{F9CE94E4-E18A-4B84-85C3-2A2763B55E78}"/>
            </a:ext>
          </a:extLst>
        </xdr:cNvPr>
        <xdr:cNvSpPr txBox="1"/>
      </xdr:nvSpPr>
      <xdr:spPr>
        <a:xfrm>
          <a:off x="10845800" y="95891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EF49F722-705E-4315-8F1E-14F052DF56BC}"/>
            </a:ext>
          </a:extLst>
        </xdr:cNvPr>
        <xdr:cNvCxnSpPr/>
      </xdr:nvCxnSpPr>
      <xdr:spPr>
        <a:xfrm>
          <a:off x="11210925" y="93726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2" name="テキスト ボックス 521">
          <a:extLst>
            <a:ext uri="{FF2B5EF4-FFF2-40B4-BE49-F238E27FC236}">
              <a16:creationId xmlns:a16="http://schemas.microsoft.com/office/drawing/2014/main" id="{D181E5C6-A9BE-4506-8408-7AFA5978DF79}"/>
            </a:ext>
          </a:extLst>
        </xdr:cNvPr>
        <xdr:cNvSpPr txBox="1"/>
      </xdr:nvSpPr>
      <xdr:spPr>
        <a:xfrm>
          <a:off x="10845800"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C7676AC4-3483-40F2-A56A-B91473DC2EBF}"/>
            </a:ext>
          </a:extLst>
        </xdr:cNvPr>
        <xdr:cNvCxnSpPr/>
      </xdr:nvCxnSpPr>
      <xdr:spPr>
        <a:xfrm>
          <a:off x="11210925" y="9010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4" name="テキスト ボックス 523">
          <a:extLst>
            <a:ext uri="{FF2B5EF4-FFF2-40B4-BE49-F238E27FC236}">
              <a16:creationId xmlns:a16="http://schemas.microsoft.com/office/drawing/2014/main" id="{7106E930-91C7-4F01-B1F3-84C875D6FDA9}"/>
            </a:ext>
          </a:extLst>
        </xdr:cNvPr>
        <xdr:cNvSpPr txBox="1"/>
      </xdr:nvSpPr>
      <xdr:spPr>
        <a:xfrm>
          <a:off x="10845800"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BBF9088A-63A5-4AF1-BF24-3DDF11BEACF4}"/>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26" name="テキスト ボックス 525">
          <a:extLst>
            <a:ext uri="{FF2B5EF4-FFF2-40B4-BE49-F238E27FC236}">
              <a16:creationId xmlns:a16="http://schemas.microsoft.com/office/drawing/2014/main" id="{373DD200-D50B-4FB0-80F5-8F20966D3A0E}"/>
            </a:ext>
          </a:extLst>
        </xdr:cNvPr>
        <xdr:cNvSpPr txBox="1"/>
      </xdr:nvSpPr>
      <xdr:spPr>
        <a:xfrm>
          <a:off x="10903585" y="851281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3B48E22-DC3F-43A0-BEB8-BECC77D46A84}"/>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24765</xdr:rowOff>
    </xdr:from>
    <xdr:to>
      <xdr:col>85</xdr:col>
      <xdr:colOff>126365</xdr:colOff>
      <xdr:row>63</xdr:row>
      <xdr:rowOff>41910</xdr:rowOff>
    </xdr:to>
    <xdr:cxnSp macro="">
      <xdr:nvCxnSpPr>
        <xdr:cNvPr id="528" name="直線コネクタ 527">
          <a:extLst>
            <a:ext uri="{FF2B5EF4-FFF2-40B4-BE49-F238E27FC236}">
              <a16:creationId xmlns:a16="http://schemas.microsoft.com/office/drawing/2014/main" id="{931EDE2C-2E61-4730-BEA6-47DB828DE550}"/>
            </a:ext>
          </a:extLst>
        </xdr:cNvPr>
        <xdr:cNvCxnSpPr/>
      </xdr:nvCxnSpPr>
      <xdr:spPr>
        <a:xfrm flipV="1">
          <a:off x="14696440" y="9105265"/>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45720</xdr:rowOff>
    </xdr:from>
    <xdr:ext cx="405130" cy="259080"/>
    <xdr:sp macro="" textlink="">
      <xdr:nvSpPr>
        <xdr:cNvPr id="529" name="【学校施設】&#10;有形固定資産減価償却率最小値テキスト">
          <a:extLst>
            <a:ext uri="{FF2B5EF4-FFF2-40B4-BE49-F238E27FC236}">
              <a16:creationId xmlns:a16="http://schemas.microsoft.com/office/drawing/2014/main" id="{4C837B8B-B050-4D3B-8ADD-9DBE69DB0AEE}"/>
            </a:ext>
          </a:extLst>
        </xdr:cNvPr>
        <xdr:cNvSpPr txBox="1"/>
      </xdr:nvSpPr>
      <xdr:spPr>
        <a:xfrm>
          <a:off x="14735175" y="10259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1D116B29-C265-44A2-8E5A-1B90F77CBAEB}"/>
            </a:ext>
          </a:extLst>
        </xdr:cNvPr>
        <xdr:cNvCxnSpPr/>
      </xdr:nvCxnSpPr>
      <xdr:spPr>
        <a:xfrm>
          <a:off x="14611350" y="10255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143510</xdr:rowOff>
    </xdr:from>
    <xdr:ext cx="405130" cy="257810"/>
    <xdr:sp macro="" textlink="">
      <xdr:nvSpPr>
        <xdr:cNvPr id="531" name="【学校施設】&#10;有形固定資産減価償却率最大値テキスト">
          <a:extLst>
            <a:ext uri="{FF2B5EF4-FFF2-40B4-BE49-F238E27FC236}">
              <a16:creationId xmlns:a16="http://schemas.microsoft.com/office/drawing/2014/main" id="{51B70026-A766-4DFB-9C72-F3D090374618}"/>
            </a:ext>
          </a:extLst>
        </xdr:cNvPr>
        <xdr:cNvSpPr txBox="1"/>
      </xdr:nvSpPr>
      <xdr:spPr>
        <a:xfrm>
          <a:off x="14735175" y="88938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345EA9AB-1D95-4912-B96C-8901869942FE}"/>
            </a:ext>
          </a:extLst>
        </xdr:cNvPr>
        <xdr:cNvCxnSpPr/>
      </xdr:nvCxnSpPr>
      <xdr:spPr>
        <a:xfrm>
          <a:off x="14611350" y="9105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17780</xdr:rowOff>
    </xdr:from>
    <xdr:ext cx="405130" cy="257810"/>
    <xdr:sp macro="" textlink="">
      <xdr:nvSpPr>
        <xdr:cNvPr id="533" name="【学校施設】&#10;有形固定資産減価償却率平均値テキスト">
          <a:extLst>
            <a:ext uri="{FF2B5EF4-FFF2-40B4-BE49-F238E27FC236}">
              <a16:creationId xmlns:a16="http://schemas.microsoft.com/office/drawing/2014/main" id="{34EC36D7-F230-4B69-889F-7BC521D39E06}"/>
            </a:ext>
          </a:extLst>
        </xdr:cNvPr>
        <xdr:cNvSpPr txBox="1"/>
      </xdr:nvSpPr>
      <xdr:spPr>
        <a:xfrm>
          <a:off x="14735175" y="95808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EB08E76C-23D7-4D66-854C-12213AF4C6F7}"/>
            </a:ext>
          </a:extLst>
        </xdr:cNvPr>
        <xdr:cNvSpPr/>
      </xdr:nvSpPr>
      <xdr:spPr>
        <a:xfrm>
          <a:off x="14649450" y="97262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06950AAF-BBB2-49E8-A221-2CBE477C7156}"/>
            </a:ext>
          </a:extLst>
        </xdr:cNvPr>
        <xdr:cNvSpPr/>
      </xdr:nvSpPr>
      <xdr:spPr>
        <a:xfrm>
          <a:off x="13887450" y="970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B1613224-6E8A-451D-A506-01ECA0D15966}"/>
            </a:ext>
          </a:extLst>
        </xdr:cNvPr>
        <xdr:cNvSpPr/>
      </xdr:nvSpPr>
      <xdr:spPr>
        <a:xfrm>
          <a:off x="130968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37" name="フローチャート: 判断 536">
          <a:extLst>
            <a:ext uri="{FF2B5EF4-FFF2-40B4-BE49-F238E27FC236}">
              <a16:creationId xmlns:a16="http://schemas.microsoft.com/office/drawing/2014/main" id="{1BDA0FB7-A0F4-4FB4-B69A-32FE98651CD0}"/>
            </a:ext>
          </a:extLst>
        </xdr:cNvPr>
        <xdr:cNvSpPr/>
      </xdr:nvSpPr>
      <xdr:spPr>
        <a:xfrm>
          <a:off x="12296775" y="97828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38" name="フローチャート: 判断 537">
          <a:extLst>
            <a:ext uri="{FF2B5EF4-FFF2-40B4-BE49-F238E27FC236}">
              <a16:creationId xmlns:a16="http://schemas.microsoft.com/office/drawing/2014/main" id="{540C1E1A-78AB-4346-8569-C133F81E1221}"/>
            </a:ext>
          </a:extLst>
        </xdr:cNvPr>
        <xdr:cNvSpPr/>
      </xdr:nvSpPr>
      <xdr:spPr>
        <a:xfrm>
          <a:off x="11487150" y="97618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39" name="テキスト ボックス 538">
          <a:extLst>
            <a:ext uri="{FF2B5EF4-FFF2-40B4-BE49-F238E27FC236}">
              <a16:creationId xmlns:a16="http://schemas.microsoft.com/office/drawing/2014/main" id="{83FADD07-1136-4945-873D-D57D459C39F4}"/>
            </a:ext>
          </a:extLst>
        </xdr:cNvPr>
        <xdr:cNvSpPr txBox="1"/>
      </xdr:nvSpPr>
      <xdr:spPr>
        <a:xfrm>
          <a:off x="145256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0" name="テキスト ボックス 539">
          <a:extLst>
            <a:ext uri="{FF2B5EF4-FFF2-40B4-BE49-F238E27FC236}">
              <a16:creationId xmlns:a16="http://schemas.microsoft.com/office/drawing/2014/main" id="{C6A5C921-2484-4DE6-82E2-1267C1B8CD65}"/>
            </a:ext>
          </a:extLst>
        </xdr:cNvPr>
        <xdr:cNvSpPr txBox="1"/>
      </xdr:nvSpPr>
      <xdr:spPr>
        <a:xfrm>
          <a:off x="137636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1" name="テキスト ボックス 540">
          <a:extLst>
            <a:ext uri="{FF2B5EF4-FFF2-40B4-BE49-F238E27FC236}">
              <a16:creationId xmlns:a16="http://schemas.microsoft.com/office/drawing/2014/main" id="{48EAFB43-7CA6-41F2-8C70-A382DEE8C167}"/>
            </a:ext>
          </a:extLst>
        </xdr:cNvPr>
        <xdr:cNvSpPr txBox="1"/>
      </xdr:nvSpPr>
      <xdr:spPr>
        <a:xfrm>
          <a:off x="129730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2" name="テキスト ボックス 541">
          <a:extLst>
            <a:ext uri="{FF2B5EF4-FFF2-40B4-BE49-F238E27FC236}">
              <a16:creationId xmlns:a16="http://schemas.microsoft.com/office/drawing/2014/main" id="{C7A7EF5A-F1ED-4025-BF60-F52429DEB5DC}"/>
            </a:ext>
          </a:extLst>
        </xdr:cNvPr>
        <xdr:cNvSpPr txBox="1"/>
      </xdr:nvSpPr>
      <xdr:spPr>
        <a:xfrm>
          <a:off x="121729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3" name="テキスト ボックス 542">
          <a:extLst>
            <a:ext uri="{FF2B5EF4-FFF2-40B4-BE49-F238E27FC236}">
              <a16:creationId xmlns:a16="http://schemas.microsoft.com/office/drawing/2014/main" id="{07C61E15-0798-4FE0-9E17-B40C783704AF}"/>
            </a:ext>
          </a:extLst>
        </xdr:cNvPr>
        <xdr:cNvSpPr txBox="1"/>
      </xdr:nvSpPr>
      <xdr:spPr>
        <a:xfrm>
          <a:off x="113633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544" name="楕円 543">
          <a:extLst>
            <a:ext uri="{FF2B5EF4-FFF2-40B4-BE49-F238E27FC236}">
              <a16:creationId xmlns:a16="http://schemas.microsoft.com/office/drawing/2014/main" id="{20D498A5-501E-4766-9F90-CA59AE78081D}"/>
            </a:ext>
          </a:extLst>
        </xdr:cNvPr>
        <xdr:cNvSpPr/>
      </xdr:nvSpPr>
      <xdr:spPr>
        <a:xfrm>
          <a:off x="14649450" y="9972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66675</xdr:rowOff>
    </xdr:from>
    <xdr:ext cx="405130" cy="257810"/>
    <xdr:sp macro="" textlink="">
      <xdr:nvSpPr>
        <xdr:cNvPr id="545" name="【学校施設】&#10;有形固定資産減価償却率該当値テキスト">
          <a:extLst>
            <a:ext uri="{FF2B5EF4-FFF2-40B4-BE49-F238E27FC236}">
              <a16:creationId xmlns:a16="http://schemas.microsoft.com/office/drawing/2014/main" id="{22262BB3-F35F-4128-A2F1-ED3715954214}"/>
            </a:ext>
          </a:extLst>
        </xdr:cNvPr>
        <xdr:cNvSpPr txBox="1"/>
      </xdr:nvSpPr>
      <xdr:spPr>
        <a:xfrm>
          <a:off x="14735175" y="99504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46" name="楕円 545">
          <a:extLst>
            <a:ext uri="{FF2B5EF4-FFF2-40B4-BE49-F238E27FC236}">
              <a16:creationId xmlns:a16="http://schemas.microsoft.com/office/drawing/2014/main" id="{160D257E-6706-416E-992E-B77FD73A6B59}"/>
            </a:ext>
          </a:extLst>
        </xdr:cNvPr>
        <xdr:cNvSpPr/>
      </xdr:nvSpPr>
      <xdr:spPr>
        <a:xfrm>
          <a:off x="13887450" y="993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139065</xdr:rowOff>
    </xdr:to>
    <xdr:cxnSp macro="">
      <xdr:nvCxnSpPr>
        <xdr:cNvPr id="547" name="直線コネクタ 546">
          <a:extLst>
            <a:ext uri="{FF2B5EF4-FFF2-40B4-BE49-F238E27FC236}">
              <a16:creationId xmlns:a16="http://schemas.microsoft.com/office/drawing/2014/main" id="{1D742FF0-8777-4914-8F43-5C4BBFBEF9D0}"/>
            </a:ext>
          </a:extLst>
        </xdr:cNvPr>
        <xdr:cNvCxnSpPr/>
      </xdr:nvCxnSpPr>
      <xdr:spPr>
        <a:xfrm>
          <a:off x="13935075" y="999299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23495</xdr:rowOff>
    </xdr:from>
    <xdr:to>
      <xdr:col>76</xdr:col>
      <xdr:colOff>165100</xdr:colOff>
      <xdr:row>61</xdr:row>
      <xdr:rowOff>125095</xdr:rowOff>
    </xdr:to>
    <xdr:sp macro="" textlink="">
      <xdr:nvSpPr>
        <xdr:cNvPr id="548" name="楕円 547">
          <a:extLst>
            <a:ext uri="{FF2B5EF4-FFF2-40B4-BE49-F238E27FC236}">
              <a16:creationId xmlns:a16="http://schemas.microsoft.com/office/drawing/2014/main" id="{82A800A5-2742-4CB1-806D-2B1CB73DC158}"/>
            </a:ext>
          </a:extLst>
        </xdr:cNvPr>
        <xdr:cNvSpPr/>
      </xdr:nvSpPr>
      <xdr:spPr>
        <a:xfrm>
          <a:off x="13096875" y="9913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74930</xdr:rowOff>
    </xdr:from>
    <xdr:to>
      <xdr:col>81</xdr:col>
      <xdr:colOff>50800</xdr:colOff>
      <xdr:row>61</xdr:row>
      <xdr:rowOff>102870</xdr:rowOff>
    </xdr:to>
    <xdr:cxnSp macro="">
      <xdr:nvCxnSpPr>
        <xdr:cNvPr id="549" name="直線コネクタ 548">
          <a:extLst>
            <a:ext uri="{FF2B5EF4-FFF2-40B4-BE49-F238E27FC236}">
              <a16:creationId xmlns:a16="http://schemas.microsoft.com/office/drawing/2014/main" id="{1A4047B7-B6C4-4DC0-8C3E-180B3D181621}"/>
            </a:ext>
          </a:extLst>
        </xdr:cNvPr>
        <xdr:cNvCxnSpPr/>
      </xdr:nvCxnSpPr>
      <xdr:spPr>
        <a:xfrm>
          <a:off x="13144500" y="9961880"/>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50" name="楕円 549">
          <a:extLst>
            <a:ext uri="{FF2B5EF4-FFF2-40B4-BE49-F238E27FC236}">
              <a16:creationId xmlns:a16="http://schemas.microsoft.com/office/drawing/2014/main" id="{4CB71616-8CB3-40E4-BFDD-DDD54A46740A}"/>
            </a:ext>
          </a:extLst>
        </xdr:cNvPr>
        <xdr:cNvSpPr/>
      </xdr:nvSpPr>
      <xdr:spPr>
        <a:xfrm>
          <a:off x="12296775" y="98888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40640</xdr:rowOff>
    </xdr:from>
    <xdr:to>
      <xdr:col>76</xdr:col>
      <xdr:colOff>114300</xdr:colOff>
      <xdr:row>61</xdr:row>
      <xdr:rowOff>74930</xdr:rowOff>
    </xdr:to>
    <xdr:cxnSp macro="">
      <xdr:nvCxnSpPr>
        <xdr:cNvPr id="551" name="直線コネクタ 550">
          <a:extLst>
            <a:ext uri="{FF2B5EF4-FFF2-40B4-BE49-F238E27FC236}">
              <a16:creationId xmlns:a16="http://schemas.microsoft.com/office/drawing/2014/main" id="{91F07010-587A-4505-BFAF-08B8817D0935}"/>
            </a:ext>
          </a:extLst>
        </xdr:cNvPr>
        <xdr:cNvCxnSpPr/>
      </xdr:nvCxnSpPr>
      <xdr:spPr>
        <a:xfrm>
          <a:off x="12344400" y="992759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552" name="楕円 551">
          <a:extLst>
            <a:ext uri="{FF2B5EF4-FFF2-40B4-BE49-F238E27FC236}">
              <a16:creationId xmlns:a16="http://schemas.microsoft.com/office/drawing/2014/main" id="{F5E654A4-89E7-4E05-8AA3-370B82C11463}"/>
            </a:ext>
          </a:extLst>
        </xdr:cNvPr>
        <xdr:cNvSpPr/>
      </xdr:nvSpPr>
      <xdr:spPr>
        <a:xfrm>
          <a:off x="11487150" y="98856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40640</xdr:rowOff>
    </xdr:from>
    <xdr:to>
      <xdr:col>71</xdr:col>
      <xdr:colOff>177800</xdr:colOff>
      <xdr:row>61</xdr:row>
      <xdr:rowOff>49530</xdr:rowOff>
    </xdr:to>
    <xdr:cxnSp macro="">
      <xdr:nvCxnSpPr>
        <xdr:cNvPr id="553" name="直線コネクタ 552">
          <a:extLst>
            <a:ext uri="{FF2B5EF4-FFF2-40B4-BE49-F238E27FC236}">
              <a16:creationId xmlns:a16="http://schemas.microsoft.com/office/drawing/2014/main" id="{2EBCCD17-BA64-4D20-BF25-FFB910C007D6}"/>
            </a:ext>
          </a:extLst>
        </xdr:cNvPr>
        <xdr:cNvCxnSpPr/>
      </xdr:nvCxnSpPr>
      <xdr:spPr>
        <a:xfrm flipV="1">
          <a:off x="11534775" y="992759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93980</xdr:rowOff>
    </xdr:from>
    <xdr:ext cx="405130" cy="259080"/>
    <xdr:sp macro="" textlink="">
      <xdr:nvSpPr>
        <xdr:cNvPr id="554" name="n_1aveValue【学校施設】&#10;有形固定資産減価償却率">
          <a:extLst>
            <a:ext uri="{FF2B5EF4-FFF2-40B4-BE49-F238E27FC236}">
              <a16:creationId xmlns:a16="http://schemas.microsoft.com/office/drawing/2014/main" id="{7FC8217F-D856-4043-880A-4F033A2E1CB5}"/>
            </a:ext>
          </a:extLst>
        </xdr:cNvPr>
        <xdr:cNvSpPr txBox="1"/>
      </xdr:nvSpPr>
      <xdr:spPr>
        <a:xfrm>
          <a:off x="13745210" y="9495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73025</xdr:rowOff>
    </xdr:from>
    <xdr:ext cx="403860" cy="259080"/>
    <xdr:sp macro="" textlink="">
      <xdr:nvSpPr>
        <xdr:cNvPr id="555" name="n_2aveValue【学校施設】&#10;有形固定資産減価償却率">
          <a:extLst>
            <a:ext uri="{FF2B5EF4-FFF2-40B4-BE49-F238E27FC236}">
              <a16:creationId xmlns:a16="http://schemas.microsoft.com/office/drawing/2014/main" id="{83847927-AD49-4282-A8AC-3AE8C7C86509}"/>
            </a:ext>
          </a:extLst>
        </xdr:cNvPr>
        <xdr:cNvSpPr txBox="1"/>
      </xdr:nvSpPr>
      <xdr:spPr>
        <a:xfrm>
          <a:off x="12964160" y="9474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4445</xdr:rowOff>
    </xdr:from>
    <xdr:ext cx="403860" cy="259080"/>
    <xdr:sp macro="" textlink="">
      <xdr:nvSpPr>
        <xdr:cNvPr id="556" name="n_3aveValue【学校施設】&#10;有形固定資産減価償却率">
          <a:extLst>
            <a:ext uri="{FF2B5EF4-FFF2-40B4-BE49-F238E27FC236}">
              <a16:creationId xmlns:a16="http://schemas.microsoft.com/office/drawing/2014/main" id="{18AC18B2-337B-453A-9A3C-D3A1D609862A}"/>
            </a:ext>
          </a:extLst>
        </xdr:cNvPr>
        <xdr:cNvSpPr txBox="1"/>
      </xdr:nvSpPr>
      <xdr:spPr>
        <a:xfrm>
          <a:off x="12164060" y="95707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154940</xdr:rowOff>
    </xdr:from>
    <xdr:ext cx="403860" cy="257810"/>
    <xdr:sp macro="" textlink="">
      <xdr:nvSpPr>
        <xdr:cNvPr id="557" name="n_4aveValue【学校施設】&#10;有形固定資産減価償却率">
          <a:extLst>
            <a:ext uri="{FF2B5EF4-FFF2-40B4-BE49-F238E27FC236}">
              <a16:creationId xmlns:a16="http://schemas.microsoft.com/office/drawing/2014/main" id="{9DCB3BE8-4785-4491-98C4-3F10416C1832}"/>
            </a:ext>
          </a:extLst>
        </xdr:cNvPr>
        <xdr:cNvSpPr txBox="1"/>
      </xdr:nvSpPr>
      <xdr:spPr>
        <a:xfrm>
          <a:off x="11354435" y="95561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144780</xdr:rowOff>
    </xdr:from>
    <xdr:ext cx="405130" cy="257810"/>
    <xdr:sp macro="" textlink="">
      <xdr:nvSpPr>
        <xdr:cNvPr id="558" name="n_1mainValue【学校施設】&#10;有形固定資産減価償却率">
          <a:extLst>
            <a:ext uri="{FF2B5EF4-FFF2-40B4-BE49-F238E27FC236}">
              <a16:creationId xmlns:a16="http://schemas.microsoft.com/office/drawing/2014/main" id="{06078C9C-0998-4D93-8A95-592A139B5782}"/>
            </a:ext>
          </a:extLst>
        </xdr:cNvPr>
        <xdr:cNvSpPr txBox="1"/>
      </xdr:nvSpPr>
      <xdr:spPr>
        <a:xfrm>
          <a:off x="13745210" y="100285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116205</xdr:rowOff>
    </xdr:from>
    <xdr:ext cx="403860" cy="259080"/>
    <xdr:sp macro="" textlink="">
      <xdr:nvSpPr>
        <xdr:cNvPr id="559" name="n_2mainValue【学校施設】&#10;有形固定資産減価償却率">
          <a:extLst>
            <a:ext uri="{FF2B5EF4-FFF2-40B4-BE49-F238E27FC236}">
              <a16:creationId xmlns:a16="http://schemas.microsoft.com/office/drawing/2014/main" id="{C4408BB1-75CB-4280-816B-5AECDD736235}"/>
            </a:ext>
          </a:extLst>
        </xdr:cNvPr>
        <xdr:cNvSpPr txBox="1"/>
      </xdr:nvSpPr>
      <xdr:spPr>
        <a:xfrm>
          <a:off x="12964160" y="10003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81915</xdr:rowOff>
    </xdr:from>
    <xdr:ext cx="403860" cy="259080"/>
    <xdr:sp macro="" textlink="">
      <xdr:nvSpPr>
        <xdr:cNvPr id="560" name="n_3mainValue【学校施設】&#10;有形固定資産減価償却率">
          <a:extLst>
            <a:ext uri="{FF2B5EF4-FFF2-40B4-BE49-F238E27FC236}">
              <a16:creationId xmlns:a16="http://schemas.microsoft.com/office/drawing/2014/main" id="{C8CE6D31-F9A5-4EE1-B2BE-3740765C3565}"/>
            </a:ext>
          </a:extLst>
        </xdr:cNvPr>
        <xdr:cNvSpPr txBox="1"/>
      </xdr:nvSpPr>
      <xdr:spPr>
        <a:xfrm>
          <a:off x="12164060" y="99720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91440</xdr:rowOff>
    </xdr:from>
    <xdr:ext cx="403860" cy="259080"/>
    <xdr:sp macro="" textlink="">
      <xdr:nvSpPr>
        <xdr:cNvPr id="561" name="n_4mainValue【学校施設】&#10;有形固定資産減価償却率">
          <a:extLst>
            <a:ext uri="{FF2B5EF4-FFF2-40B4-BE49-F238E27FC236}">
              <a16:creationId xmlns:a16="http://schemas.microsoft.com/office/drawing/2014/main" id="{EC4CA09C-7E1D-45A8-BC05-BD01B4332442}"/>
            </a:ext>
          </a:extLst>
        </xdr:cNvPr>
        <xdr:cNvSpPr txBox="1"/>
      </xdr:nvSpPr>
      <xdr:spPr>
        <a:xfrm>
          <a:off x="11354435" y="99752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FAF65AE-BB50-4834-8BA8-81B1D4DEF87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32137DA9-9CE7-47CB-B06A-8445E8EA4E7E}"/>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92ECC70F-073F-466E-AFBF-B9B58E7E9B71}"/>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FCFFCEBE-978E-4F30-BB6E-4F95788AB9EB}"/>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58E71AC-DA70-4BC1-9D87-51A17E9498ED}"/>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4B1E5CA-9D8B-4735-9480-25C0E1E6D70C}"/>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BEFE8B91-FCDF-4F72-AD1F-8A197982DB4A}"/>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D54A484-2216-4252-924A-2EB42FBEC6C4}"/>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0" name="テキスト ボックス 569">
          <a:extLst>
            <a:ext uri="{FF2B5EF4-FFF2-40B4-BE49-F238E27FC236}">
              <a16:creationId xmlns:a16="http://schemas.microsoft.com/office/drawing/2014/main" id="{D92A3C73-4037-422B-B7F4-FD69980680B5}"/>
            </a:ext>
          </a:extLst>
        </xdr:cNvPr>
        <xdr:cNvSpPr txBox="1"/>
      </xdr:nvSpPr>
      <xdr:spPr>
        <a:xfrm>
          <a:off x="16440150" y="846772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97410D2-C123-47BF-ACAA-15E9D0E71533}"/>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2" name="テキスト ボックス 571">
          <a:extLst>
            <a:ext uri="{FF2B5EF4-FFF2-40B4-BE49-F238E27FC236}">
              <a16:creationId xmlns:a16="http://schemas.microsoft.com/office/drawing/2014/main" id="{9479F84B-24D6-4C81-B995-9D39B919C812}"/>
            </a:ext>
          </a:extLst>
        </xdr:cNvPr>
        <xdr:cNvSpPr txBox="1"/>
      </xdr:nvSpPr>
      <xdr:spPr>
        <a:xfrm>
          <a:off x="16052165" y="106749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4FE85714-32B9-427B-8235-97800AB03FBE}"/>
            </a:ext>
          </a:extLst>
        </xdr:cNvPr>
        <xdr:cNvCxnSpPr/>
      </xdr:nvCxnSpPr>
      <xdr:spPr>
        <a:xfrm>
          <a:off x="164592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4" name="テキスト ボックス 573">
          <a:extLst>
            <a:ext uri="{FF2B5EF4-FFF2-40B4-BE49-F238E27FC236}">
              <a16:creationId xmlns:a16="http://schemas.microsoft.com/office/drawing/2014/main" id="{9307BB4F-C722-4B3D-8F50-795248D76C65}"/>
            </a:ext>
          </a:extLst>
        </xdr:cNvPr>
        <xdr:cNvSpPr txBox="1"/>
      </xdr:nvSpPr>
      <xdr:spPr>
        <a:xfrm>
          <a:off x="16052165" y="10313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817CC5E6-590C-446E-B2FB-E16A77B8A099}"/>
            </a:ext>
          </a:extLst>
        </xdr:cNvPr>
        <xdr:cNvCxnSpPr/>
      </xdr:nvCxnSpPr>
      <xdr:spPr>
        <a:xfrm>
          <a:off x="164592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76" name="テキスト ボックス 575">
          <a:extLst>
            <a:ext uri="{FF2B5EF4-FFF2-40B4-BE49-F238E27FC236}">
              <a16:creationId xmlns:a16="http://schemas.microsoft.com/office/drawing/2014/main" id="{D280F2DA-9328-4EC9-B39B-68CAE8C652A4}"/>
            </a:ext>
          </a:extLst>
        </xdr:cNvPr>
        <xdr:cNvSpPr txBox="1"/>
      </xdr:nvSpPr>
      <xdr:spPr>
        <a:xfrm>
          <a:off x="16052165" y="99510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12161CD-A066-4F56-8084-65B4CB699FFF}"/>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78" name="テキスト ボックス 577">
          <a:extLst>
            <a:ext uri="{FF2B5EF4-FFF2-40B4-BE49-F238E27FC236}">
              <a16:creationId xmlns:a16="http://schemas.microsoft.com/office/drawing/2014/main" id="{F02EC3E7-55A2-4610-97F9-1E2C71557FF1}"/>
            </a:ext>
          </a:extLst>
        </xdr:cNvPr>
        <xdr:cNvSpPr txBox="1"/>
      </xdr:nvSpPr>
      <xdr:spPr>
        <a:xfrm>
          <a:off x="16052165" y="95891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19F0418E-99D4-4263-97E3-3C8446977415}"/>
            </a:ext>
          </a:extLst>
        </xdr:cNvPr>
        <xdr:cNvCxnSpPr/>
      </xdr:nvCxnSpPr>
      <xdr:spPr>
        <a:xfrm>
          <a:off x="164592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0" name="テキスト ボックス 579">
          <a:extLst>
            <a:ext uri="{FF2B5EF4-FFF2-40B4-BE49-F238E27FC236}">
              <a16:creationId xmlns:a16="http://schemas.microsoft.com/office/drawing/2014/main" id="{36995891-AD7F-428D-AB63-9FDB7080F3B4}"/>
            </a:ext>
          </a:extLst>
        </xdr:cNvPr>
        <xdr:cNvSpPr txBox="1"/>
      </xdr:nvSpPr>
      <xdr:spPr>
        <a:xfrm>
          <a:off x="16052165" y="923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5ABA1F08-B378-4A22-9812-DAEE2D28D855}"/>
            </a:ext>
          </a:extLst>
        </xdr:cNvPr>
        <xdr:cNvCxnSpPr/>
      </xdr:nvCxnSpPr>
      <xdr:spPr>
        <a:xfrm>
          <a:off x="164592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2" name="テキスト ボックス 581">
          <a:extLst>
            <a:ext uri="{FF2B5EF4-FFF2-40B4-BE49-F238E27FC236}">
              <a16:creationId xmlns:a16="http://schemas.microsoft.com/office/drawing/2014/main" id="{FF1721EB-5238-40B3-8F8C-E2B921C4BBBB}"/>
            </a:ext>
          </a:extLst>
        </xdr:cNvPr>
        <xdr:cNvSpPr txBox="1"/>
      </xdr:nvSpPr>
      <xdr:spPr>
        <a:xfrm>
          <a:off x="16052165"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30C5D2DE-F988-4163-995C-3F296AA397C8}"/>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4" name="テキスト ボックス 583">
          <a:extLst>
            <a:ext uri="{FF2B5EF4-FFF2-40B4-BE49-F238E27FC236}">
              <a16:creationId xmlns:a16="http://schemas.microsoft.com/office/drawing/2014/main" id="{32324B2B-EDAF-46A1-B4B4-88058C035B83}"/>
            </a:ext>
          </a:extLst>
        </xdr:cNvPr>
        <xdr:cNvSpPr txBox="1"/>
      </xdr:nvSpPr>
      <xdr:spPr>
        <a:xfrm>
          <a:off x="16052165" y="85128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266DC044-B051-40B9-8360-A5DADBA5F5C7}"/>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144780</xdr:rowOff>
    </xdr:from>
    <xdr:to>
      <xdr:col>116</xdr:col>
      <xdr:colOff>62865</xdr:colOff>
      <xdr:row>64</xdr:row>
      <xdr:rowOff>42545</xdr:rowOff>
    </xdr:to>
    <xdr:cxnSp macro="">
      <xdr:nvCxnSpPr>
        <xdr:cNvPr id="586" name="直線コネクタ 585">
          <a:extLst>
            <a:ext uri="{FF2B5EF4-FFF2-40B4-BE49-F238E27FC236}">
              <a16:creationId xmlns:a16="http://schemas.microsoft.com/office/drawing/2014/main" id="{3C27E50C-6887-4D8B-81D3-1AC23A6629D0}"/>
            </a:ext>
          </a:extLst>
        </xdr:cNvPr>
        <xdr:cNvCxnSpPr/>
      </xdr:nvCxnSpPr>
      <xdr:spPr>
        <a:xfrm flipV="1">
          <a:off x="19954240" y="9057005"/>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46355</xdr:rowOff>
    </xdr:from>
    <xdr:ext cx="469900" cy="259080"/>
    <xdr:sp macro="" textlink="">
      <xdr:nvSpPr>
        <xdr:cNvPr id="587" name="【学校施設】&#10;一人当たり面積最小値テキスト">
          <a:extLst>
            <a:ext uri="{FF2B5EF4-FFF2-40B4-BE49-F238E27FC236}">
              <a16:creationId xmlns:a16="http://schemas.microsoft.com/office/drawing/2014/main" id="{6BBE7A5A-A22B-471D-8D34-2414CC4E22F9}"/>
            </a:ext>
          </a:extLst>
        </xdr:cNvPr>
        <xdr:cNvSpPr txBox="1"/>
      </xdr:nvSpPr>
      <xdr:spPr>
        <a:xfrm>
          <a:off x="19992975" y="10422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42545</xdr:rowOff>
    </xdr:from>
    <xdr:to>
      <xdr:col>116</xdr:col>
      <xdr:colOff>152400</xdr:colOff>
      <xdr:row>64</xdr:row>
      <xdr:rowOff>42545</xdr:rowOff>
    </xdr:to>
    <xdr:cxnSp macro="">
      <xdr:nvCxnSpPr>
        <xdr:cNvPr id="588" name="直線コネクタ 587">
          <a:extLst>
            <a:ext uri="{FF2B5EF4-FFF2-40B4-BE49-F238E27FC236}">
              <a16:creationId xmlns:a16="http://schemas.microsoft.com/office/drawing/2014/main" id="{71878765-8E42-43B6-ABE0-63C0DD01D0BA}"/>
            </a:ext>
          </a:extLst>
        </xdr:cNvPr>
        <xdr:cNvCxnSpPr/>
      </xdr:nvCxnSpPr>
      <xdr:spPr>
        <a:xfrm>
          <a:off x="19878675" y="10418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91440</xdr:rowOff>
    </xdr:from>
    <xdr:ext cx="469900" cy="259080"/>
    <xdr:sp macro="" textlink="">
      <xdr:nvSpPr>
        <xdr:cNvPr id="589" name="【学校施設】&#10;一人当たり面積最大値テキスト">
          <a:extLst>
            <a:ext uri="{FF2B5EF4-FFF2-40B4-BE49-F238E27FC236}">
              <a16:creationId xmlns:a16="http://schemas.microsoft.com/office/drawing/2014/main" id="{0060B49E-F9A4-4320-B2E7-783302F3BBFA}"/>
            </a:ext>
          </a:extLst>
        </xdr:cNvPr>
        <xdr:cNvSpPr txBox="1"/>
      </xdr:nvSpPr>
      <xdr:spPr>
        <a:xfrm>
          <a:off x="19992975" y="8841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2.935</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EA0E2806-89DB-42EC-932C-7BA6D21D072E}"/>
            </a:ext>
          </a:extLst>
        </xdr:cNvPr>
        <xdr:cNvCxnSpPr/>
      </xdr:nvCxnSpPr>
      <xdr:spPr>
        <a:xfrm>
          <a:off x="19878675" y="9057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75565</xdr:rowOff>
    </xdr:from>
    <xdr:ext cx="469900" cy="257810"/>
    <xdr:sp macro="" textlink="">
      <xdr:nvSpPr>
        <xdr:cNvPr id="591" name="【学校施設】&#10;一人当たり面積平均値テキスト">
          <a:extLst>
            <a:ext uri="{FF2B5EF4-FFF2-40B4-BE49-F238E27FC236}">
              <a16:creationId xmlns:a16="http://schemas.microsoft.com/office/drawing/2014/main" id="{CE59B535-C096-4B5E-A09A-F7B6E6B6445F}"/>
            </a:ext>
          </a:extLst>
        </xdr:cNvPr>
        <xdr:cNvSpPr txBox="1"/>
      </xdr:nvSpPr>
      <xdr:spPr>
        <a:xfrm>
          <a:off x="19992975" y="96386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97790</xdr:rowOff>
    </xdr:from>
    <xdr:to>
      <xdr:col>116</xdr:col>
      <xdr:colOff>114300</xdr:colOff>
      <xdr:row>60</xdr:row>
      <xdr:rowOff>27305</xdr:rowOff>
    </xdr:to>
    <xdr:sp macro="" textlink="">
      <xdr:nvSpPr>
        <xdr:cNvPr id="592" name="フローチャート: 判断 591">
          <a:extLst>
            <a:ext uri="{FF2B5EF4-FFF2-40B4-BE49-F238E27FC236}">
              <a16:creationId xmlns:a16="http://schemas.microsoft.com/office/drawing/2014/main" id="{FCD8C661-A05E-4A8E-878B-3D848A2E0B38}"/>
            </a:ext>
          </a:extLst>
        </xdr:cNvPr>
        <xdr:cNvSpPr/>
      </xdr:nvSpPr>
      <xdr:spPr>
        <a:xfrm>
          <a:off x="19897725" y="9660890"/>
          <a:ext cx="10477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9DD271FB-E38A-47E4-BB7E-22FEFABE5EBC}"/>
            </a:ext>
          </a:extLst>
        </xdr:cNvPr>
        <xdr:cNvSpPr/>
      </xdr:nvSpPr>
      <xdr:spPr>
        <a:xfrm>
          <a:off x="19154775" y="9698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121920</xdr:rowOff>
    </xdr:from>
    <xdr:to>
      <xdr:col>107</xdr:col>
      <xdr:colOff>101600</xdr:colOff>
      <xdr:row>60</xdr:row>
      <xdr:rowOff>52070</xdr:rowOff>
    </xdr:to>
    <xdr:sp macro="" textlink="">
      <xdr:nvSpPr>
        <xdr:cNvPr id="594" name="フローチャート: 判断 593">
          <a:extLst>
            <a:ext uri="{FF2B5EF4-FFF2-40B4-BE49-F238E27FC236}">
              <a16:creationId xmlns:a16="http://schemas.microsoft.com/office/drawing/2014/main" id="{D2E6651B-2FBC-4347-AB2C-4B344B11D44E}"/>
            </a:ext>
          </a:extLst>
        </xdr:cNvPr>
        <xdr:cNvSpPr/>
      </xdr:nvSpPr>
      <xdr:spPr>
        <a:xfrm>
          <a:off x="18345150" y="96881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34290</xdr:rowOff>
    </xdr:from>
    <xdr:to>
      <xdr:col>102</xdr:col>
      <xdr:colOff>165100</xdr:colOff>
      <xdr:row>61</xdr:row>
      <xdr:rowOff>135890</xdr:rowOff>
    </xdr:to>
    <xdr:sp macro="" textlink="">
      <xdr:nvSpPr>
        <xdr:cNvPr id="595" name="フローチャート: 判断 594">
          <a:extLst>
            <a:ext uri="{FF2B5EF4-FFF2-40B4-BE49-F238E27FC236}">
              <a16:creationId xmlns:a16="http://schemas.microsoft.com/office/drawing/2014/main" id="{D15D46D4-186B-4F9B-B565-716CD29D0213}"/>
            </a:ext>
          </a:extLst>
        </xdr:cNvPr>
        <xdr:cNvSpPr/>
      </xdr:nvSpPr>
      <xdr:spPr>
        <a:xfrm>
          <a:off x="17554575" y="9918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38100</xdr:rowOff>
    </xdr:from>
    <xdr:to>
      <xdr:col>98</xdr:col>
      <xdr:colOff>38100</xdr:colOff>
      <xdr:row>61</xdr:row>
      <xdr:rowOff>139700</xdr:rowOff>
    </xdr:to>
    <xdr:sp macro="" textlink="">
      <xdr:nvSpPr>
        <xdr:cNvPr id="596" name="フローチャート: 判断 595">
          <a:extLst>
            <a:ext uri="{FF2B5EF4-FFF2-40B4-BE49-F238E27FC236}">
              <a16:creationId xmlns:a16="http://schemas.microsoft.com/office/drawing/2014/main" id="{B8717EB8-F5DA-4E7C-BC9D-26D189608486}"/>
            </a:ext>
          </a:extLst>
        </xdr:cNvPr>
        <xdr:cNvSpPr/>
      </xdr:nvSpPr>
      <xdr:spPr>
        <a:xfrm>
          <a:off x="16754475" y="99250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597" name="テキスト ボックス 596">
          <a:extLst>
            <a:ext uri="{FF2B5EF4-FFF2-40B4-BE49-F238E27FC236}">
              <a16:creationId xmlns:a16="http://schemas.microsoft.com/office/drawing/2014/main" id="{34E9FC03-C82F-4F45-9C8B-E65CAA6844A9}"/>
            </a:ext>
          </a:extLst>
        </xdr:cNvPr>
        <xdr:cNvSpPr txBox="1"/>
      </xdr:nvSpPr>
      <xdr:spPr>
        <a:xfrm>
          <a:off x="197834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98" name="テキスト ボックス 597">
          <a:extLst>
            <a:ext uri="{FF2B5EF4-FFF2-40B4-BE49-F238E27FC236}">
              <a16:creationId xmlns:a16="http://schemas.microsoft.com/office/drawing/2014/main" id="{C505BB84-BDD1-4CA3-BCAD-4EA7A8FD725B}"/>
            </a:ext>
          </a:extLst>
        </xdr:cNvPr>
        <xdr:cNvSpPr txBox="1"/>
      </xdr:nvSpPr>
      <xdr:spPr>
        <a:xfrm>
          <a:off x="190309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99" name="テキスト ボックス 598">
          <a:extLst>
            <a:ext uri="{FF2B5EF4-FFF2-40B4-BE49-F238E27FC236}">
              <a16:creationId xmlns:a16="http://schemas.microsoft.com/office/drawing/2014/main" id="{190D1E78-A0FF-4CF0-B37B-28D84C261A01}"/>
            </a:ext>
          </a:extLst>
        </xdr:cNvPr>
        <xdr:cNvSpPr txBox="1"/>
      </xdr:nvSpPr>
      <xdr:spPr>
        <a:xfrm>
          <a:off x="182213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0" name="テキスト ボックス 599">
          <a:extLst>
            <a:ext uri="{FF2B5EF4-FFF2-40B4-BE49-F238E27FC236}">
              <a16:creationId xmlns:a16="http://schemas.microsoft.com/office/drawing/2014/main" id="{8CE0782F-E33E-4B83-8BE5-2ADF320661C7}"/>
            </a:ext>
          </a:extLst>
        </xdr:cNvPr>
        <xdr:cNvSpPr txBox="1"/>
      </xdr:nvSpPr>
      <xdr:spPr>
        <a:xfrm>
          <a:off x="174307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1" name="テキスト ボックス 600">
          <a:extLst>
            <a:ext uri="{FF2B5EF4-FFF2-40B4-BE49-F238E27FC236}">
              <a16:creationId xmlns:a16="http://schemas.microsoft.com/office/drawing/2014/main" id="{0F96B44F-6E90-4A14-B9A8-85BA11BD6515}"/>
            </a:ext>
          </a:extLst>
        </xdr:cNvPr>
        <xdr:cNvSpPr txBox="1"/>
      </xdr:nvSpPr>
      <xdr:spPr>
        <a:xfrm>
          <a:off x="166306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xdr:rowOff>
    </xdr:from>
    <xdr:to>
      <xdr:col>116</xdr:col>
      <xdr:colOff>114300</xdr:colOff>
      <xdr:row>58</xdr:row>
      <xdr:rowOff>118110</xdr:rowOff>
    </xdr:to>
    <xdr:sp macro="" textlink="">
      <xdr:nvSpPr>
        <xdr:cNvPr id="602" name="楕円 601">
          <a:extLst>
            <a:ext uri="{FF2B5EF4-FFF2-40B4-BE49-F238E27FC236}">
              <a16:creationId xmlns:a16="http://schemas.microsoft.com/office/drawing/2014/main" id="{73D671A7-F9C0-4D13-8C61-2305E339D821}"/>
            </a:ext>
          </a:extLst>
        </xdr:cNvPr>
        <xdr:cNvSpPr/>
      </xdr:nvSpPr>
      <xdr:spPr>
        <a:xfrm>
          <a:off x="19897725" y="9417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39370</xdr:rowOff>
    </xdr:from>
    <xdr:ext cx="469900" cy="259080"/>
    <xdr:sp macro="" textlink="">
      <xdr:nvSpPr>
        <xdr:cNvPr id="603" name="【学校施設】&#10;一人当たり面積該当値テキスト">
          <a:extLst>
            <a:ext uri="{FF2B5EF4-FFF2-40B4-BE49-F238E27FC236}">
              <a16:creationId xmlns:a16="http://schemas.microsoft.com/office/drawing/2014/main" id="{1E6390DB-AE43-4D91-B8C7-DC64E51EC7C9}"/>
            </a:ext>
          </a:extLst>
        </xdr:cNvPr>
        <xdr:cNvSpPr txBox="1"/>
      </xdr:nvSpPr>
      <xdr:spPr>
        <a:xfrm>
          <a:off x="19992975" y="927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38100</xdr:rowOff>
    </xdr:from>
    <xdr:to>
      <xdr:col>112</xdr:col>
      <xdr:colOff>38100</xdr:colOff>
      <xdr:row>58</xdr:row>
      <xdr:rowOff>139700</xdr:rowOff>
    </xdr:to>
    <xdr:sp macro="" textlink="">
      <xdr:nvSpPr>
        <xdr:cNvPr id="604" name="楕円 603">
          <a:extLst>
            <a:ext uri="{FF2B5EF4-FFF2-40B4-BE49-F238E27FC236}">
              <a16:creationId xmlns:a16="http://schemas.microsoft.com/office/drawing/2014/main" id="{77DEBB2D-A87B-4612-9E19-706114226AB7}"/>
            </a:ext>
          </a:extLst>
        </xdr:cNvPr>
        <xdr:cNvSpPr/>
      </xdr:nvSpPr>
      <xdr:spPr>
        <a:xfrm>
          <a:off x="19154775" y="94392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67310</xdr:rowOff>
    </xdr:from>
    <xdr:to>
      <xdr:col>116</xdr:col>
      <xdr:colOff>63500</xdr:colOff>
      <xdr:row>58</xdr:row>
      <xdr:rowOff>88900</xdr:rowOff>
    </xdr:to>
    <xdr:cxnSp macro="">
      <xdr:nvCxnSpPr>
        <xdr:cNvPr id="605" name="直線コネクタ 604">
          <a:extLst>
            <a:ext uri="{FF2B5EF4-FFF2-40B4-BE49-F238E27FC236}">
              <a16:creationId xmlns:a16="http://schemas.microsoft.com/office/drawing/2014/main" id="{3F3B2E8F-420D-43B6-9853-FA3B80C920F0}"/>
            </a:ext>
          </a:extLst>
        </xdr:cNvPr>
        <xdr:cNvCxnSpPr/>
      </xdr:nvCxnSpPr>
      <xdr:spPr>
        <a:xfrm flipV="1">
          <a:off x="19202400" y="9465310"/>
          <a:ext cx="7524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57150</xdr:rowOff>
    </xdr:from>
    <xdr:to>
      <xdr:col>107</xdr:col>
      <xdr:colOff>101600</xdr:colOff>
      <xdr:row>58</xdr:row>
      <xdr:rowOff>158750</xdr:rowOff>
    </xdr:to>
    <xdr:sp macro="" textlink="">
      <xdr:nvSpPr>
        <xdr:cNvPr id="606" name="楕円 605">
          <a:extLst>
            <a:ext uri="{FF2B5EF4-FFF2-40B4-BE49-F238E27FC236}">
              <a16:creationId xmlns:a16="http://schemas.microsoft.com/office/drawing/2014/main" id="{A619C740-7112-498D-A6AE-6EC1D82F046B}"/>
            </a:ext>
          </a:extLst>
        </xdr:cNvPr>
        <xdr:cNvSpPr/>
      </xdr:nvSpPr>
      <xdr:spPr>
        <a:xfrm>
          <a:off x="18345150" y="9458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88900</xdr:rowOff>
    </xdr:from>
    <xdr:to>
      <xdr:col>111</xdr:col>
      <xdr:colOff>177800</xdr:colOff>
      <xdr:row>58</xdr:row>
      <xdr:rowOff>107950</xdr:rowOff>
    </xdr:to>
    <xdr:cxnSp macro="">
      <xdr:nvCxnSpPr>
        <xdr:cNvPr id="607" name="直線コネクタ 606">
          <a:extLst>
            <a:ext uri="{FF2B5EF4-FFF2-40B4-BE49-F238E27FC236}">
              <a16:creationId xmlns:a16="http://schemas.microsoft.com/office/drawing/2014/main" id="{B944B434-E2AC-4856-8B11-DC04BDCF9FE6}"/>
            </a:ext>
          </a:extLst>
        </xdr:cNvPr>
        <xdr:cNvCxnSpPr/>
      </xdr:nvCxnSpPr>
      <xdr:spPr>
        <a:xfrm flipV="1">
          <a:off x="18392775" y="948690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80010</xdr:rowOff>
    </xdr:from>
    <xdr:to>
      <xdr:col>102</xdr:col>
      <xdr:colOff>165100</xdr:colOff>
      <xdr:row>59</xdr:row>
      <xdr:rowOff>10160</xdr:rowOff>
    </xdr:to>
    <xdr:sp macro="" textlink="">
      <xdr:nvSpPr>
        <xdr:cNvPr id="608" name="楕円 607">
          <a:extLst>
            <a:ext uri="{FF2B5EF4-FFF2-40B4-BE49-F238E27FC236}">
              <a16:creationId xmlns:a16="http://schemas.microsoft.com/office/drawing/2014/main" id="{CA57F3B2-AD3C-4EB7-A8FF-51AAB072DE87}"/>
            </a:ext>
          </a:extLst>
        </xdr:cNvPr>
        <xdr:cNvSpPr/>
      </xdr:nvSpPr>
      <xdr:spPr>
        <a:xfrm>
          <a:off x="17554575" y="948436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107950</xdr:rowOff>
    </xdr:from>
    <xdr:to>
      <xdr:col>107</xdr:col>
      <xdr:colOff>50800</xdr:colOff>
      <xdr:row>58</xdr:row>
      <xdr:rowOff>130810</xdr:rowOff>
    </xdr:to>
    <xdr:cxnSp macro="">
      <xdr:nvCxnSpPr>
        <xdr:cNvPr id="609" name="直線コネクタ 608">
          <a:extLst>
            <a:ext uri="{FF2B5EF4-FFF2-40B4-BE49-F238E27FC236}">
              <a16:creationId xmlns:a16="http://schemas.microsoft.com/office/drawing/2014/main" id="{81B352AA-611B-4904-9C45-30A574ABB077}"/>
            </a:ext>
          </a:extLst>
        </xdr:cNvPr>
        <xdr:cNvCxnSpPr/>
      </xdr:nvCxnSpPr>
      <xdr:spPr>
        <a:xfrm flipV="1">
          <a:off x="17602200" y="9505950"/>
          <a:ext cx="7905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81280</xdr:rowOff>
    </xdr:from>
    <xdr:to>
      <xdr:col>98</xdr:col>
      <xdr:colOff>38100</xdr:colOff>
      <xdr:row>59</xdr:row>
      <xdr:rowOff>11430</xdr:rowOff>
    </xdr:to>
    <xdr:sp macro="" textlink="">
      <xdr:nvSpPr>
        <xdr:cNvPr id="610" name="楕円 609">
          <a:extLst>
            <a:ext uri="{FF2B5EF4-FFF2-40B4-BE49-F238E27FC236}">
              <a16:creationId xmlns:a16="http://schemas.microsoft.com/office/drawing/2014/main" id="{AC07937C-8CB3-4DD4-8AA2-F92BD5200332}"/>
            </a:ext>
          </a:extLst>
        </xdr:cNvPr>
        <xdr:cNvSpPr/>
      </xdr:nvSpPr>
      <xdr:spPr>
        <a:xfrm>
          <a:off x="16754475" y="94856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130810</xdr:rowOff>
    </xdr:from>
    <xdr:to>
      <xdr:col>102</xdr:col>
      <xdr:colOff>114300</xdr:colOff>
      <xdr:row>58</xdr:row>
      <xdr:rowOff>132080</xdr:rowOff>
    </xdr:to>
    <xdr:cxnSp macro="">
      <xdr:nvCxnSpPr>
        <xdr:cNvPr id="611" name="直線コネクタ 610">
          <a:extLst>
            <a:ext uri="{FF2B5EF4-FFF2-40B4-BE49-F238E27FC236}">
              <a16:creationId xmlns:a16="http://schemas.microsoft.com/office/drawing/2014/main" id="{13BECEF9-0603-4B94-B39B-0D5D0D35A899}"/>
            </a:ext>
          </a:extLst>
        </xdr:cNvPr>
        <xdr:cNvCxnSpPr/>
      </xdr:nvCxnSpPr>
      <xdr:spPr>
        <a:xfrm flipV="1">
          <a:off x="16802100" y="953198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57150</xdr:rowOff>
    </xdr:from>
    <xdr:ext cx="469900" cy="259080"/>
    <xdr:sp macro="" textlink="">
      <xdr:nvSpPr>
        <xdr:cNvPr id="612" name="n_1aveValue【学校施設】&#10;一人当たり面積">
          <a:extLst>
            <a:ext uri="{FF2B5EF4-FFF2-40B4-BE49-F238E27FC236}">
              <a16:creationId xmlns:a16="http://schemas.microsoft.com/office/drawing/2014/main" id="{31850F8F-5A47-4D60-A170-3CF7A2F78945}"/>
            </a:ext>
          </a:extLst>
        </xdr:cNvPr>
        <xdr:cNvSpPr txBox="1"/>
      </xdr:nvSpPr>
      <xdr:spPr>
        <a:xfrm>
          <a:off x="18983325" y="978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43180</xdr:rowOff>
    </xdr:from>
    <xdr:ext cx="468630" cy="257810"/>
    <xdr:sp macro="" textlink="">
      <xdr:nvSpPr>
        <xdr:cNvPr id="613" name="n_2aveValue【学校施設】&#10;一人当たり面積">
          <a:extLst>
            <a:ext uri="{FF2B5EF4-FFF2-40B4-BE49-F238E27FC236}">
              <a16:creationId xmlns:a16="http://schemas.microsoft.com/office/drawing/2014/main" id="{D4F6E78B-C7B4-42E8-A6F0-3CD2A9F7A262}"/>
            </a:ext>
          </a:extLst>
        </xdr:cNvPr>
        <xdr:cNvSpPr txBox="1"/>
      </xdr:nvSpPr>
      <xdr:spPr>
        <a:xfrm>
          <a:off x="18183225" y="9771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127000</xdr:rowOff>
    </xdr:from>
    <xdr:ext cx="468630" cy="259080"/>
    <xdr:sp macro="" textlink="">
      <xdr:nvSpPr>
        <xdr:cNvPr id="614" name="n_3aveValue【学校施設】&#10;一人当たり面積">
          <a:extLst>
            <a:ext uri="{FF2B5EF4-FFF2-40B4-BE49-F238E27FC236}">
              <a16:creationId xmlns:a16="http://schemas.microsoft.com/office/drawing/2014/main" id="{6FAE70F5-709C-4FC2-BC12-8CEA835780CF}"/>
            </a:ext>
          </a:extLst>
        </xdr:cNvPr>
        <xdr:cNvSpPr txBox="1"/>
      </xdr:nvSpPr>
      <xdr:spPr>
        <a:xfrm>
          <a:off x="17383125" y="100107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130810</xdr:rowOff>
    </xdr:from>
    <xdr:ext cx="468630" cy="259080"/>
    <xdr:sp macro="" textlink="">
      <xdr:nvSpPr>
        <xdr:cNvPr id="615" name="n_4aveValue【学校施設】&#10;一人当たり面積">
          <a:extLst>
            <a:ext uri="{FF2B5EF4-FFF2-40B4-BE49-F238E27FC236}">
              <a16:creationId xmlns:a16="http://schemas.microsoft.com/office/drawing/2014/main" id="{261C6FE8-D9D7-46F8-B412-E7C989885A6A}"/>
            </a:ext>
          </a:extLst>
        </xdr:cNvPr>
        <xdr:cNvSpPr txBox="1"/>
      </xdr:nvSpPr>
      <xdr:spPr>
        <a:xfrm>
          <a:off x="16592550" y="10017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56</xdr:row>
      <xdr:rowOff>156210</xdr:rowOff>
    </xdr:from>
    <xdr:ext cx="469900" cy="257810"/>
    <xdr:sp macro="" textlink="">
      <xdr:nvSpPr>
        <xdr:cNvPr id="616" name="n_1mainValue【学校施設】&#10;一人当たり面積">
          <a:extLst>
            <a:ext uri="{FF2B5EF4-FFF2-40B4-BE49-F238E27FC236}">
              <a16:creationId xmlns:a16="http://schemas.microsoft.com/office/drawing/2014/main" id="{7AD3D4AD-9401-46C8-9873-9C60685D8880}"/>
            </a:ext>
          </a:extLst>
        </xdr:cNvPr>
        <xdr:cNvSpPr txBox="1"/>
      </xdr:nvSpPr>
      <xdr:spPr>
        <a:xfrm>
          <a:off x="18983325" y="9236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3810</xdr:rowOff>
    </xdr:from>
    <xdr:ext cx="468630" cy="259080"/>
    <xdr:sp macro="" textlink="">
      <xdr:nvSpPr>
        <xdr:cNvPr id="617" name="n_2mainValue【学校施設】&#10;一人当たり面積">
          <a:extLst>
            <a:ext uri="{FF2B5EF4-FFF2-40B4-BE49-F238E27FC236}">
              <a16:creationId xmlns:a16="http://schemas.microsoft.com/office/drawing/2014/main" id="{7CE89F52-41B6-40AD-852A-DFBB7C385146}"/>
            </a:ext>
          </a:extLst>
        </xdr:cNvPr>
        <xdr:cNvSpPr txBox="1"/>
      </xdr:nvSpPr>
      <xdr:spPr>
        <a:xfrm>
          <a:off x="18183225" y="9246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26670</xdr:rowOff>
    </xdr:from>
    <xdr:ext cx="468630" cy="259080"/>
    <xdr:sp macro="" textlink="">
      <xdr:nvSpPr>
        <xdr:cNvPr id="618" name="n_3mainValue【学校施設】&#10;一人当たり面積">
          <a:extLst>
            <a:ext uri="{FF2B5EF4-FFF2-40B4-BE49-F238E27FC236}">
              <a16:creationId xmlns:a16="http://schemas.microsoft.com/office/drawing/2014/main" id="{A7466992-DC5D-410C-8832-4166FAA5A08D}"/>
            </a:ext>
          </a:extLst>
        </xdr:cNvPr>
        <xdr:cNvSpPr txBox="1"/>
      </xdr:nvSpPr>
      <xdr:spPr>
        <a:xfrm>
          <a:off x="17383125" y="9269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27940</xdr:rowOff>
    </xdr:from>
    <xdr:ext cx="468630" cy="259080"/>
    <xdr:sp macro="" textlink="">
      <xdr:nvSpPr>
        <xdr:cNvPr id="619" name="n_4mainValue【学校施設】&#10;一人当たり面積">
          <a:extLst>
            <a:ext uri="{FF2B5EF4-FFF2-40B4-BE49-F238E27FC236}">
              <a16:creationId xmlns:a16="http://schemas.microsoft.com/office/drawing/2014/main" id="{7228AB91-4853-4A62-A285-721B72D2E238}"/>
            </a:ext>
          </a:extLst>
        </xdr:cNvPr>
        <xdr:cNvSpPr txBox="1"/>
      </xdr:nvSpPr>
      <xdr:spPr>
        <a:xfrm>
          <a:off x="16592550" y="9270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1AB7AC84-94A8-4483-B714-580B427BB2E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1A98A4FD-3138-4066-B2B4-3B0A9D8B88BD}"/>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56019753-5647-4515-A2FA-8147169E7A8E}"/>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11AC36EA-741D-46C2-BEC7-181CEAB10000}"/>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2525F5DF-553B-44C4-98A4-987D79840EDE}"/>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D659DA85-EE10-415B-AEED-EF4B6C40DD35}"/>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554E710E-7AD9-4A16-A106-9EE1F7D5E54C}"/>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D408AA8E-0AFD-4A52-84F6-B4C31B783D7A}"/>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1E6A63EB-5456-4366-BCEC-E43FB867B4F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974C7B1C-4E4F-4B46-8B7F-BF36EB95C1B9}"/>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39A9B40C-1221-41C3-B574-2B95F31519F6}"/>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C42655D4-AA79-4056-925E-67EBC9236AE0}"/>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2ECA1B6F-18C7-46AF-AB19-9986665DAA2D}"/>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D7DCED8E-AD99-45E6-9DEC-693F690643B6}"/>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92931263-82AF-436F-A895-676EF6CB3FFB}"/>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B174018B-D684-4DBC-A6F0-F2737089A451}"/>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9E032A90-7F0E-437A-9837-2B0EDCC57E1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1E26E787-ABC2-4EC1-881D-203890760957}"/>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25C45E57-6E86-486F-8652-853741BAD039}"/>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9BAB6CCC-8E67-4CDE-802A-9BDBA1C42F79}"/>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B10CC03D-C52B-4339-BCE5-DE921A5A52E3}"/>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603FD24B-716D-4A3B-B462-E506CC6DDA6F}"/>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164FD7DA-3D5B-446C-B5AF-FFA430F76105}"/>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4E2FD15E-EDBA-419F-8536-64C2D9B8509C}"/>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44" name="テキスト ボックス 643">
          <a:extLst>
            <a:ext uri="{FF2B5EF4-FFF2-40B4-BE49-F238E27FC236}">
              <a16:creationId xmlns:a16="http://schemas.microsoft.com/office/drawing/2014/main" id="{1261FEA7-7199-471D-8163-9DFC119691EC}"/>
            </a:ext>
          </a:extLst>
        </xdr:cNvPr>
        <xdr:cNvSpPr txBox="1"/>
      </xdr:nvSpPr>
      <xdr:spPr>
        <a:xfrm>
          <a:off x="11172825" y="157162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AF0CFF57-57B6-45A9-8AD1-4C6B49DDE886}"/>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6" name="テキスト ボックス 645">
          <a:extLst>
            <a:ext uri="{FF2B5EF4-FFF2-40B4-BE49-F238E27FC236}">
              <a16:creationId xmlns:a16="http://schemas.microsoft.com/office/drawing/2014/main" id="{70C3F128-5AE7-42F4-832C-56DCB9D31A1B}"/>
            </a:ext>
          </a:extLst>
        </xdr:cNvPr>
        <xdr:cNvSpPr txBox="1"/>
      </xdr:nvSpPr>
      <xdr:spPr>
        <a:xfrm>
          <a:off x="10794365" y="18047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00896346-2044-49DC-8243-248E490784FB}"/>
            </a:ext>
          </a:extLst>
        </xdr:cNvPr>
        <xdr:cNvCxnSpPr/>
      </xdr:nvCxnSpPr>
      <xdr:spPr>
        <a:xfrm>
          <a:off x="11210925" y="17811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48" name="テキスト ボックス 647">
          <a:extLst>
            <a:ext uri="{FF2B5EF4-FFF2-40B4-BE49-F238E27FC236}">
              <a16:creationId xmlns:a16="http://schemas.microsoft.com/office/drawing/2014/main" id="{97AEE709-E5DE-4F9C-A7B2-9BB2E9289F05}"/>
            </a:ext>
          </a:extLst>
        </xdr:cNvPr>
        <xdr:cNvSpPr txBox="1"/>
      </xdr:nvSpPr>
      <xdr:spPr>
        <a:xfrm>
          <a:off x="10794365" y="17666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136B1E15-8242-4CAE-8833-E3CDBE8C43CA}"/>
            </a:ext>
          </a:extLst>
        </xdr:cNvPr>
        <xdr:cNvCxnSpPr/>
      </xdr:nvCxnSpPr>
      <xdr:spPr>
        <a:xfrm>
          <a:off x="11210925" y="17430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50" name="テキスト ボックス 649">
          <a:extLst>
            <a:ext uri="{FF2B5EF4-FFF2-40B4-BE49-F238E27FC236}">
              <a16:creationId xmlns:a16="http://schemas.microsoft.com/office/drawing/2014/main" id="{80BEB1F6-D1F3-4A12-9CD8-CA40B2ACF356}"/>
            </a:ext>
          </a:extLst>
        </xdr:cNvPr>
        <xdr:cNvSpPr txBox="1"/>
      </xdr:nvSpPr>
      <xdr:spPr>
        <a:xfrm>
          <a:off x="10845800" y="172853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50673DD7-EEA8-4998-8396-2E346F96E7F2}"/>
            </a:ext>
          </a:extLst>
        </xdr:cNvPr>
        <xdr:cNvCxnSpPr/>
      </xdr:nvCxnSpPr>
      <xdr:spPr>
        <a:xfrm>
          <a:off x="11210925" y="17049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2" name="テキスト ボックス 651">
          <a:extLst>
            <a:ext uri="{FF2B5EF4-FFF2-40B4-BE49-F238E27FC236}">
              <a16:creationId xmlns:a16="http://schemas.microsoft.com/office/drawing/2014/main" id="{AEFC26E8-95D3-42A0-888B-76ED6A2D57EF}"/>
            </a:ext>
          </a:extLst>
        </xdr:cNvPr>
        <xdr:cNvSpPr txBox="1"/>
      </xdr:nvSpPr>
      <xdr:spPr>
        <a:xfrm>
          <a:off x="10845800" y="16904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D4E62F75-C598-4E8E-8E8A-19C746E78F7A}"/>
            </a:ext>
          </a:extLst>
        </xdr:cNvPr>
        <xdr:cNvCxnSpPr/>
      </xdr:nvCxnSpPr>
      <xdr:spPr>
        <a:xfrm>
          <a:off x="11210925" y="16668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4" name="テキスト ボックス 653">
          <a:extLst>
            <a:ext uri="{FF2B5EF4-FFF2-40B4-BE49-F238E27FC236}">
              <a16:creationId xmlns:a16="http://schemas.microsoft.com/office/drawing/2014/main" id="{51FF91C1-B7C4-4088-898F-5F891F1E3AA3}"/>
            </a:ext>
          </a:extLst>
        </xdr:cNvPr>
        <xdr:cNvSpPr txBox="1"/>
      </xdr:nvSpPr>
      <xdr:spPr>
        <a:xfrm>
          <a:off x="10845800" y="1652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4BAE05E7-DA18-428E-8AB1-B32902B913EB}"/>
            </a:ext>
          </a:extLst>
        </xdr:cNvPr>
        <xdr:cNvCxnSpPr/>
      </xdr:nvCxnSpPr>
      <xdr:spPr>
        <a:xfrm>
          <a:off x="11210925" y="16287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656" name="テキスト ボックス 655">
          <a:extLst>
            <a:ext uri="{FF2B5EF4-FFF2-40B4-BE49-F238E27FC236}">
              <a16:creationId xmlns:a16="http://schemas.microsoft.com/office/drawing/2014/main" id="{499E557F-F435-4ACC-949F-F861779AAADA}"/>
            </a:ext>
          </a:extLst>
        </xdr:cNvPr>
        <xdr:cNvSpPr txBox="1"/>
      </xdr:nvSpPr>
      <xdr:spPr>
        <a:xfrm>
          <a:off x="10845800" y="161423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B8B6433C-B2B9-47FB-9C1D-A814008DF1AA}"/>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658" name="テキスト ボックス 657">
          <a:extLst>
            <a:ext uri="{FF2B5EF4-FFF2-40B4-BE49-F238E27FC236}">
              <a16:creationId xmlns:a16="http://schemas.microsoft.com/office/drawing/2014/main" id="{4742EF5A-F504-48C4-AF80-E51B3244B2F1}"/>
            </a:ext>
          </a:extLst>
        </xdr:cNvPr>
        <xdr:cNvSpPr txBox="1"/>
      </xdr:nvSpPr>
      <xdr:spPr>
        <a:xfrm>
          <a:off x="10903585" y="1576133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5DA7116D-CA19-4E06-9853-C6846F848EED}"/>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81915</xdr:rowOff>
    </xdr:from>
    <xdr:to>
      <xdr:col>85</xdr:col>
      <xdr:colOff>126365</xdr:colOff>
      <xdr:row>108</xdr:row>
      <xdr:rowOff>53340</xdr:rowOff>
    </xdr:to>
    <xdr:cxnSp macro="">
      <xdr:nvCxnSpPr>
        <xdr:cNvPr id="660" name="直線コネクタ 659">
          <a:extLst>
            <a:ext uri="{FF2B5EF4-FFF2-40B4-BE49-F238E27FC236}">
              <a16:creationId xmlns:a16="http://schemas.microsoft.com/office/drawing/2014/main" id="{D1C57316-E3A6-41E2-AC8F-211078A2CE8C}"/>
            </a:ext>
          </a:extLst>
        </xdr:cNvPr>
        <xdr:cNvCxnSpPr/>
      </xdr:nvCxnSpPr>
      <xdr:spPr>
        <a:xfrm flipV="1">
          <a:off x="14696440" y="16201390"/>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57150</xdr:rowOff>
    </xdr:from>
    <xdr:ext cx="405130" cy="259080"/>
    <xdr:sp macro="" textlink="">
      <xdr:nvSpPr>
        <xdr:cNvPr id="661" name="【公民館】&#10;有形固定資産減価償却率最小値テキスト">
          <a:extLst>
            <a:ext uri="{FF2B5EF4-FFF2-40B4-BE49-F238E27FC236}">
              <a16:creationId xmlns:a16="http://schemas.microsoft.com/office/drawing/2014/main" id="{7DC30F01-E34D-41F3-B743-409C1FB47FE0}"/>
            </a:ext>
          </a:extLst>
        </xdr:cNvPr>
        <xdr:cNvSpPr txBox="1"/>
      </xdr:nvSpPr>
      <xdr:spPr>
        <a:xfrm>
          <a:off x="14735175" y="17716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53340</xdr:rowOff>
    </xdr:from>
    <xdr:to>
      <xdr:col>86</xdr:col>
      <xdr:colOff>25400</xdr:colOff>
      <xdr:row>108</xdr:row>
      <xdr:rowOff>53340</xdr:rowOff>
    </xdr:to>
    <xdr:cxnSp macro="">
      <xdr:nvCxnSpPr>
        <xdr:cNvPr id="662" name="直線コネクタ 661">
          <a:extLst>
            <a:ext uri="{FF2B5EF4-FFF2-40B4-BE49-F238E27FC236}">
              <a16:creationId xmlns:a16="http://schemas.microsoft.com/office/drawing/2014/main" id="{EB70C7B8-1B6B-4151-AA87-FAD4BDA33EB3}"/>
            </a:ext>
          </a:extLst>
        </xdr:cNvPr>
        <xdr:cNvCxnSpPr/>
      </xdr:nvCxnSpPr>
      <xdr:spPr>
        <a:xfrm>
          <a:off x="14611350" y="1770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29210</xdr:rowOff>
    </xdr:from>
    <xdr:ext cx="405130" cy="257810"/>
    <xdr:sp macro="" textlink="">
      <xdr:nvSpPr>
        <xdr:cNvPr id="663" name="【公民館】&#10;有形固定資産減価償却率最大値テキスト">
          <a:extLst>
            <a:ext uri="{FF2B5EF4-FFF2-40B4-BE49-F238E27FC236}">
              <a16:creationId xmlns:a16="http://schemas.microsoft.com/office/drawing/2014/main" id="{4CBD72B0-02CD-4E52-9A1F-518AAA4A08A8}"/>
            </a:ext>
          </a:extLst>
        </xdr:cNvPr>
        <xdr:cNvSpPr txBox="1"/>
      </xdr:nvSpPr>
      <xdr:spPr>
        <a:xfrm>
          <a:off x="14735175" y="159708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81915</xdr:rowOff>
    </xdr:from>
    <xdr:to>
      <xdr:col>86</xdr:col>
      <xdr:colOff>25400</xdr:colOff>
      <xdr:row>99</xdr:row>
      <xdr:rowOff>81915</xdr:rowOff>
    </xdr:to>
    <xdr:cxnSp macro="">
      <xdr:nvCxnSpPr>
        <xdr:cNvPr id="664" name="直線コネクタ 663">
          <a:extLst>
            <a:ext uri="{FF2B5EF4-FFF2-40B4-BE49-F238E27FC236}">
              <a16:creationId xmlns:a16="http://schemas.microsoft.com/office/drawing/2014/main" id="{0F68B2AD-F614-4FB4-8041-AD380AFA95D3}"/>
            </a:ext>
          </a:extLst>
        </xdr:cNvPr>
        <xdr:cNvCxnSpPr/>
      </xdr:nvCxnSpPr>
      <xdr:spPr>
        <a:xfrm>
          <a:off x="14611350" y="16201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95885</xdr:rowOff>
    </xdr:from>
    <xdr:ext cx="405130" cy="259080"/>
    <xdr:sp macro="" textlink="">
      <xdr:nvSpPr>
        <xdr:cNvPr id="665" name="【公民館】&#10;有形固定資産減価償却率平均値テキスト">
          <a:extLst>
            <a:ext uri="{FF2B5EF4-FFF2-40B4-BE49-F238E27FC236}">
              <a16:creationId xmlns:a16="http://schemas.microsoft.com/office/drawing/2014/main" id="{54F75744-F089-4AC7-98FE-7DCB28F483B8}"/>
            </a:ext>
          </a:extLst>
        </xdr:cNvPr>
        <xdr:cNvSpPr txBox="1"/>
      </xdr:nvSpPr>
      <xdr:spPr>
        <a:xfrm>
          <a:off x="14735175" y="16897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666" name="フローチャート: 判断 665">
          <a:extLst>
            <a:ext uri="{FF2B5EF4-FFF2-40B4-BE49-F238E27FC236}">
              <a16:creationId xmlns:a16="http://schemas.microsoft.com/office/drawing/2014/main" id="{0E0F1A07-8B5B-453D-BDCD-C2CA0ED08A10}"/>
            </a:ext>
          </a:extLst>
        </xdr:cNvPr>
        <xdr:cNvSpPr/>
      </xdr:nvSpPr>
      <xdr:spPr>
        <a:xfrm>
          <a:off x="14649450" y="170465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667" name="フローチャート: 判断 666">
          <a:extLst>
            <a:ext uri="{FF2B5EF4-FFF2-40B4-BE49-F238E27FC236}">
              <a16:creationId xmlns:a16="http://schemas.microsoft.com/office/drawing/2014/main" id="{5E10F61B-2E05-452E-AB34-ADEB853DBD8B}"/>
            </a:ext>
          </a:extLst>
        </xdr:cNvPr>
        <xdr:cNvSpPr/>
      </xdr:nvSpPr>
      <xdr:spPr>
        <a:xfrm>
          <a:off x="13887450" y="17027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668" name="フローチャート: 判断 667">
          <a:extLst>
            <a:ext uri="{FF2B5EF4-FFF2-40B4-BE49-F238E27FC236}">
              <a16:creationId xmlns:a16="http://schemas.microsoft.com/office/drawing/2014/main" id="{21134592-703E-4CB9-B3D2-B772E3138B89}"/>
            </a:ext>
          </a:extLst>
        </xdr:cNvPr>
        <xdr:cNvSpPr/>
      </xdr:nvSpPr>
      <xdr:spPr>
        <a:xfrm>
          <a:off x="13096875" y="169811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29210</xdr:rowOff>
    </xdr:from>
    <xdr:to>
      <xdr:col>72</xdr:col>
      <xdr:colOff>38100</xdr:colOff>
      <xdr:row>104</xdr:row>
      <xdr:rowOff>130810</xdr:rowOff>
    </xdr:to>
    <xdr:sp macro="" textlink="">
      <xdr:nvSpPr>
        <xdr:cNvPr id="669" name="フローチャート: 判断 668">
          <a:extLst>
            <a:ext uri="{FF2B5EF4-FFF2-40B4-BE49-F238E27FC236}">
              <a16:creationId xmlns:a16="http://schemas.microsoft.com/office/drawing/2014/main" id="{28EB1520-00BC-4A98-B2DA-4858C3BE6620}"/>
            </a:ext>
          </a:extLst>
        </xdr:cNvPr>
        <xdr:cNvSpPr/>
      </xdr:nvSpPr>
      <xdr:spPr>
        <a:xfrm>
          <a:off x="12296775" y="169995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0" name="フローチャート: 判断 669">
          <a:extLst>
            <a:ext uri="{FF2B5EF4-FFF2-40B4-BE49-F238E27FC236}">
              <a16:creationId xmlns:a16="http://schemas.microsoft.com/office/drawing/2014/main" id="{105736EE-7FD4-4334-A4E2-2BAADA653505}"/>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1" name="テキスト ボックス 670">
          <a:extLst>
            <a:ext uri="{FF2B5EF4-FFF2-40B4-BE49-F238E27FC236}">
              <a16:creationId xmlns:a16="http://schemas.microsoft.com/office/drawing/2014/main" id="{DA650EC0-E158-4FE5-88E7-0CBF57B1ADF6}"/>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2" name="テキスト ボックス 671">
          <a:extLst>
            <a:ext uri="{FF2B5EF4-FFF2-40B4-BE49-F238E27FC236}">
              <a16:creationId xmlns:a16="http://schemas.microsoft.com/office/drawing/2014/main" id="{BA4A43E3-8C94-4996-BA5D-AE42D97038F4}"/>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7525F182-1F1E-416B-A722-136149ED037C}"/>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4" name="テキスト ボックス 673">
          <a:extLst>
            <a:ext uri="{FF2B5EF4-FFF2-40B4-BE49-F238E27FC236}">
              <a16:creationId xmlns:a16="http://schemas.microsoft.com/office/drawing/2014/main" id="{3A873266-853A-43EF-BFAB-9946310805E0}"/>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C3ED74D3-27C4-4768-81A6-1ED26813DAE5}"/>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15875</xdr:rowOff>
    </xdr:from>
    <xdr:to>
      <xdr:col>85</xdr:col>
      <xdr:colOff>177800</xdr:colOff>
      <xdr:row>105</xdr:row>
      <xdr:rowOff>117475</xdr:rowOff>
    </xdr:to>
    <xdr:sp macro="" textlink="">
      <xdr:nvSpPr>
        <xdr:cNvPr id="676" name="楕円 675">
          <a:extLst>
            <a:ext uri="{FF2B5EF4-FFF2-40B4-BE49-F238E27FC236}">
              <a16:creationId xmlns:a16="http://schemas.microsoft.com/office/drawing/2014/main" id="{A5E6CB57-5443-494B-9358-767D3534F1FF}"/>
            </a:ext>
          </a:extLst>
        </xdr:cNvPr>
        <xdr:cNvSpPr/>
      </xdr:nvSpPr>
      <xdr:spPr>
        <a:xfrm>
          <a:off x="14649450" y="171608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166370</xdr:rowOff>
    </xdr:from>
    <xdr:ext cx="405130" cy="257810"/>
    <xdr:sp macro="" textlink="">
      <xdr:nvSpPr>
        <xdr:cNvPr id="677" name="【公民館】&#10;有形固定資産減価償却率該当値テキスト">
          <a:extLst>
            <a:ext uri="{FF2B5EF4-FFF2-40B4-BE49-F238E27FC236}">
              <a16:creationId xmlns:a16="http://schemas.microsoft.com/office/drawing/2014/main" id="{14CD844D-2C2E-4AB6-ABB4-345935232386}"/>
            </a:ext>
          </a:extLst>
        </xdr:cNvPr>
        <xdr:cNvSpPr txBox="1"/>
      </xdr:nvSpPr>
      <xdr:spPr>
        <a:xfrm>
          <a:off x="14735175" y="171367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143510</xdr:rowOff>
    </xdr:from>
    <xdr:to>
      <xdr:col>81</xdr:col>
      <xdr:colOff>101600</xdr:colOff>
      <xdr:row>105</xdr:row>
      <xdr:rowOff>73660</xdr:rowOff>
    </xdr:to>
    <xdr:sp macro="" textlink="">
      <xdr:nvSpPr>
        <xdr:cNvPr id="678" name="楕円 677">
          <a:extLst>
            <a:ext uri="{FF2B5EF4-FFF2-40B4-BE49-F238E27FC236}">
              <a16:creationId xmlns:a16="http://schemas.microsoft.com/office/drawing/2014/main" id="{3B3C6B13-0277-485B-B045-B4064F735781}"/>
            </a:ext>
          </a:extLst>
        </xdr:cNvPr>
        <xdr:cNvSpPr/>
      </xdr:nvSpPr>
      <xdr:spPr>
        <a:xfrm>
          <a:off x="13887450" y="171138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22860</xdr:rowOff>
    </xdr:from>
    <xdr:to>
      <xdr:col>85</xdr:col>
      <xdr:colOff>127000</xdr:colOff>
      <xdr:row>105</xdr:row>
      <xdr:rowOff>66675</xdr:rowOff>
    </xdr:to>
    <xdr:cxnSp macro="">
      <xdr:nvCxnSpPr>
        <xdr:cNvPr id="679" name="直線コネクタ 678">
          <a:extLst>
            <a:ext uri="{FF2B5EF4-FFF2-40B4-BE49-F238E27FC236}">
              <a16:creationId xmlns:a16="http://schemas.microsoft.com/office/drawing/2014/main" id="{124421AC-5656-40FC-BB42-AA16B821BC07}"/>
            </a:ext>
          </a:extLst>
        </xdr:cNvPr>
        <xdr:cNvCxnSpPr/>
      </xdr:nvCxnSpPr>
      <xdr:spPr>
        <a:xfrm>
          <a:off x="13935075" y="1717103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95885</xdr:rowOff>
    </xdr:from>
    <xdr:to>
      <xdr:col>76</xdr:col>
      <xdr:colOff>165100</xdr:colOff>
      <xdr:row>105</xdr:row>
      <xdr:rowOff>26035</xdr:rowOff>
    </xdr:to>
    <xdr:sp macro="" textlink="">
      <xdr:nvSpPr>
        <xdr:cNvPr id="680" name="楕円 679">
          <a:extLst>
            <a:ext uri="{FF2B5EF4-FFF2-40B4-BE49-F238E27FC236}">
              <a16:creationId xmlns:a16="http://schemas.microsoft.com/office/drawing/2014/main" id="{05FC8E7C-2375-4CB3-B49D-432C7EFFECF0}"/>
            </a:ext>
          </a:extLst>
        </xdr:cNvPr>
        <xdr:cNvSpPr/>
      </xdr:nvSpPr>
      <xdr:spPr>
        <a:xfrm>
          <a:off x="13096875" y="170694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146685</xdr:rowOff>
    </xdr:from>
    <xdr:to>
      <xdr:col>81</xdr:col>
      <xdr:colOff>50800</xdr:colOff>
      <xdr:row>105</xdr:row>
      <xdr:rowOff>22860</xdr:rowOff>
    </xdr:to>
    <xdr:cxnSp macro="">
      <xdr:nvCxnSpPr>
        <xdr:cNvPr id="681" name="直線コネクタ 680">
          <a:extLst>
            <a:ext uri="{FF2B5EF4-FFF2-40B4-BE49-F238E27FC236}">
              <a16:creationId xmlns:a16="http://schemas.microsoft.com/office/drawing/2014/main" id="{F3174DAF-339E-42BC-80B3-B54BF93295D4}"/>
            </a:ext>
          </a:extLst>
        </xdr:cNvPr>
        <xdr:cNvCxnSpPr/>
      </xdr:nvCxnSpPr>
      <xdr:spPr>
        <a:xfrm>
          <a:off x="13144500" y="17117060"/>
          <a:ext cx="7905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682" name="楕円 681">
          <a:extLst>
            <a:ext uri="{FF2B5EF4-FFF2-40B4-BE49-F238E27FC236}">
              <a16:creationId xmlns:a16="http://schemas.microsoft.com/office/drawing/2014/main" id="{E2617650-6E3F-49B7-A04F-E045959EF67F}"/>
            </a:ext>
          </a:extLst>
        </xdr:cNvPr>
        <xdr:cNvSpPr/>
      </xdr:nvSpPr>
      <xdr:spPr>
        <a:xfrm>
          <a:off x="12296775" y="170186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99060</xdr:rowOff>
    </xdr:from>
    <xdr:to>
      <xdr:col>76</xdr:col>
      <xdr:colOff>114300</xdr:colOff>
      <xdr:row>104</xdr:row>
      <xdr:rowOff>146685</xdr:rowOff>
    </xdr:to>
    <xdr:cxnSp macro="">
      <xdr:nvCxnSpPr>
        <xdr:cNvPr id="683" name="直線コネクタ 682">
          <a:extLst>
            <a:ext uri="{FF2B5EF4-FFF2-40B4-BE49-F238E27FC236}">
              <a16:creationId xmlns:a16="http://schemas.microsoft.com/office/drawing/2014/main" id="{23483F4F-D634-48DD-BFB6-4695DA0AC6B2}"/>
            </a:ext>
          </a:extLst>
        </xdr:cNvPr>
        <xdr:cNvCxnSpPr/>
      </xdr:nvCxnSpPr>
      <xdr:spPr>
        <a:xfrm>
          <a:off x="12344400" y="17075785"/>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xdr:rowOff>
    </xdr:from>
    <xdr:to>
      <xdr:col>67</xdr:col>
      <xdr:colOff>101600</xdr:colOff>
      <xdr:row>104</xdr:row>
      <xdr:rowOff>117475</xdr:rowOff>
    </xdr:to>
    <xdr:sp macro="" textlink="">
      <xdr:nvSpPr>
        <xdr:cNvPr id="684" name="楕円 683">
          <a:extLst>
            <a:ext uri="{FF2B5EF4-FFF2-40B4-BE49-F238E27FC236}">
              <a16:creationId xmlns:a16="http://schemas.microsoft.com/office/drawing/2014/main" id="{4308398C-992D-4AED-9059-38C09F37840B}"/>
            </a:ext>
          </a:extLst>
        </xdr:cNvPr>
        <xdr:cNvSpPr/>
      </xdr:nvSpPr>
      <xdr:spPr>
        <a:xfrm>
          <a:off x="11487150" y="16989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66675</xdr:rowOff>
    </xdr:from>
    <xdr:to>
      <xdr:col>71</xdr:col>
      <xdr:colOff>177800</xdr:colOff>
      <xdr:row>104</xdr:row>
      <xdr:rowOff>99060</xdr:rowOff>
    </xdr:to>
    <xdr:cxnSp macro="">
      <xdr:nvCxnSpPr>
        <xdr:cNvPr id="685" name="直線コネクタ 684">
          <a:extLst>
            <a:ext uri="{FF2B5EF4-FFF2-40B4-BE49-F238E27FC236}">
              <a16:creationId xmlns:a16="http://schemas.microsoft.com/office/drawing/2014/main" id="{710D6E72-4814-406D-8AEE-38110FBA7BD7}"/>
            </a:ext>
          </a:extLst>
        </xdr:cNvPr>
        <xdr:cNvCxnSpPr/>
      </xdr:nvCxnSpPr>
      <xdr:spPr>
        <a:xfrm>
          <a:off x="11534775" y="17037050"/>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635</xdr:rowOff>
    </xdr:from>
    <xdr:ext cx="405130" cy="259080"/>
    <xdr:sp macro="" textlink="">
      <xdr:nvSpPr>
        <xdr:cNvPr id="686" name="n_1aveValue【公民館】&#10;有形固定資産減価償却率">
          <a:extLst>
            <a:ext uri="{FF2B5EF4-FFF2-40B4-BE49-F238E27FC236}">
              <a16:creationId xmlns:a16="http://schemas.microsoft.com/office/drawing/2014/main" id="{5B3A8048-255C-481D-A6F3-E565A3DEEC9F}"/>
            </a:ext>
          </a:extLst>
        </xdr:cNvPr>
        <xdr:cNvSpPr txBox="1"/>
      </xdr:nvSpPr>
      <xdr:spPr>
        <a:xfrm>
          <a:off x="13745210" y="16802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122555</xdr:rowOff>
    </xdr:from>
    <xdr:ext cx="403860" cy="257810"/>
    <xdr:sp macro="" textlink="">
      <xdr:nvSpPr>
        <xdr:cNvPr id="687" name="n_2aveValue【公民館】&#10;有形固定資産減価償却率">
          <a:extLst>
            <a:ext uri="{FF2B5EF4-FFF2-40B4-BE49-F238E27FC236}">
              <a16:creationId xmlns:a16="http://schemas.microsoft.com/office/drawing/2014/main" id="{FD5DB13E-6DFF-4120-9724-498B14AF37A8}"/>
            </a:ext>
          </a:extLst>
        </xdr:cNvPr>
        <xdr:cNvSpPr txBox="1"/>
      </xdr:nvSpPr>
      <xdr:spPr>
        <a:xfrm>
          <a:off x="12964160" y="16756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147320</xdr:rowOff>
    </xdr:from>
    <xdr:ext cx="403860" cy="259080"/>
    <xdr:sp macro="" textlink="">
      <xdr:nvSpPr>
        <xdr:cNvPr id="688" name="n_3aveValue【公民館】&#10;有形固定資産減価償却率">
          <a:extLst>
            <a:ext uri="{FF2B5EF4-FFF2-40B4-BE49-F238E27FC236}">
              <a16:creationId xmlns:a16="http://schemas.microsoft.com/office/drawing/2014/main" id="{E1B017A7-9183-4669-B7EF-B71B5363323C}"/>
            </a:ext>
          </a:extLst>
        </xdr:cNvPr>
        <xdr:cNvSpPr txBox="1"/>
      </xdr:nvSpPr>
      <xdr:spPr>
        <a:xfrm>
          <a:off x="12164060" y="16774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124460</xdr:rowOff>
    </xdr:from>
    <xdr:ext cx="403860" cy="259080"/>
    <xdr:sp macro="" textlink="">
      <xdr:nvSpPr>
        <xdr:cNvPr id="689" name="n_4aveValue【公民館】&#10;有形固定資産減価償却率">
          <a:extLst>
            <a:ext uri="{FF2B5EF4-FFF2-40B4-BE49-F238E27FC236}">
              <a16:creationId xmlns:a16="http://schemas.microsoft.com/office/drawing/2014/main" id="{6A757286-03AA-4C47-BB07-1D748ED11B18}"/>
            </a:ext>
          </a:extLst>
        </xdr:cNvPr>
        <xdr:cNvSpPr txBox="1"/>
      </xdr:nvSpPr>
      <xdr:spPr>
        <a:xfrm>
          <a:off x="11354435" y="16751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64770</xdr:rowOff>
    </xdr:from>
    <xdr:ext cx="405130" cy="257810"/>
    <xdr:sp macro="" textlink="">
      <xdr:nvSpPr>
        <xdr:cNvPr id="690" name="n_1mainValue【公民館】&#10;有形固定資産減価償却率">
          <a:extLst>
            <a:ext uri="{FF2B5EF4-FFF2-40B4-BE49-F238E27FC236}">
              <a16:creationId xmlns:a16="http://schemas.microsoft.com/office/drawing/2014/main" id="{60042C1F-20D3-4C58-8A05-39DD52DAC020}"/>
            </a:ext>
          </a:extLst>
        </xdr:cNvPr>
        <xdr:cNvSpPr txBox="1"/>
      </xdr:nvSpPr>
      <xdr:spPr>
        <a:xfrm>
          <a:off x="13745210" y="17212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17780</xdr:rowOff>
    </xdr:from>
    <xdr:ext cx="403860" cy="257810"/>
    <xdr:sp macro="" textlink="">
      <xdr:nvSpPr>
        <xdr:cNvPr id="691" name="n_2mainValue【公民館】&#10;有形固定資産減価償却率">
          <a:extLst>
            <a:ext uri="{FF2B5EF4-FFF2-40B4-BE49-F238E27FC236}">
              <a16:creationId xmlns:a16="http://schemas.microsoft.com/office/drawing/2014/main" id="{5C47395C-DCFC-4C03-BF60-63F37FE2EA71}"/>
            </a:ext>
          </a:extLst>
        </xdr:cNvPr>
        <xdr:cNvSpPr txBox="1"/>
      </xdr:nvSpPr>
      <xdr:spPr>
        <a:xfrm>
          <a:off x="12964160" y="17162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140970</xdr:rowOff>
    </xdr:from>
    <xdr:ext cx="403860" cy="259080"/>
    <xdr:sp macro="" textlink="">
      <xdr:nvSpPr>
        <xdr:cNvPr id="692" name="n_3mainValue【公民館】&#10;有形固定資産減価償却率">
          <a:extLst>
            <a:ext uri="{FF2B5EF4-FFF2-40B4-BE49-F238E27FC236}">
              <a16:creationId xmlns:a16="http://schemas.microsoft.com/office/drawing/2014/main" id="{ACE95D2C-8300-43E2-8A50-4359110858F9}"/>
            </a:ext>
          </a:extLst>
        </xdr:cNvPr>
        <xdr:cNvSpPr txBox="1"/>
      </xdr:nvSpPr>
      <xdr:spPr>
        <a:xfrm>
          <a:off x="12164060" y="17117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109220</xdr:rowOff>
    </xdr:from>
    <xdr:ext cx="403860" cy="257810"/>
    <xdr:sp macro="" textlink="">
      <xdr:nvSpPr>
        <xdr:cNvPr id="693" name="n_4mainValue【公民館】&#10;有形固定資産減価償却率">
          <a:extLst>
            <a:ext uri="{FF2B5EF4-FFF2-40B4-BE49-F238E27FC236}">
              <a16:creationId xmlns:a16="http://schemas.microsoft.com/office/drawing/2014/main" id="{6FFF603A-6E0C-4D62-BE12-C1456114A6F9}"/>
            </a:ext>
          </a:extLst>
        </xdr:cNvPr>
        <xdr:cNvSpPr txBox="1"/>
      </xdr:nvSpPr>
      <xdr:spPr>
        <a:xfrm>
          <a:off x="11354435" y="17079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66AB1A19-4076-440B-A29C-964E1C54FC1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4DB8CA4-F982-4264-B47B-9EE8D2F3340D}"/>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CA19913C-D7FE-433B-9A25-47C8309247A5}"/>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C5811278-09CF-40D3-8EA0-ACF5E9120932}"/>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6F74868A-4CB2-430E-96E0-19A83859F5A9}"/>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5C85A771-EE70-4F58-BF93-A5D2D5621213}"/>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C4AAEE1-E524-48B2-AD9C-0ECF111C76EE}"/>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CAEC047A-EA59-406B-859F-3F53BDF546CD}"/>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2" name="テキスト ボックス 701">
          <a:extLst>
            <a:ext uri="{FF2B5EF4-FFF2-40B4-BE49-F238E27FC236}">
              <a16:creationId xmlns:a16="http://schemas.microsoft.com/office/drawing/2014/main" id="{62E94B75-907E-4010-B8A1-7CD530106A82}"/>
            </a:ext>
          </a:extLst>
        </xdr:cNvPr>
        <xdr:cNvSpPr txBox="1"/>
      </xdr:nvSpPr>
      <xdr:spPr>
        <a:xfrm>
          <a:off x="16440150" y="157162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2DDE4654-A966-4D16-927C-8ED253EC3450}"/>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B0B1136D-F447-4F65-8DA9-7511D390B5C7}"/>
            </a:ext>
          </a:extLst>
        </xdr:cNvPr>
        <xdr:cNvCxnSpPr/>
      </xdr:nvCxnSpPr>
      <xdr:spPr>
        <a:xfrm>
          <a:off x="16459200" y="17735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705" name="テキスト ボックス 704">
          <a:extLst>
            <a:ext uri="{FF2B5EF4-FFF2-40B4-BE49-F238E27FC236}">
              <a16:creationId xmlns:a16="http://schemas.microsoft.com/office/drawing/2014/main" id="{6E325496-45B7-465D-9F83-2D84AD079A11}"/>
            </a:ext>
          </a:extLst>
        </xdr:cNvPr>
        <xdr:cNvSpPr txBox="1"/>
      </xdr:nvSpPr>
      <xdr:spPr>
        <a:xfrm>
          <a:off x="16052165" y="17590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4E467B59-E636-4287-9061-B8D8EB4706B1}"/>
            </a:ext>
          </a:extLst>
        </xdr:cNvPr>
        <xdr:cNvCxnSpPr/>
      </xdr:nvCxnSpPr>
      <xdr:spPr>
        <a:xfrm>
          <a:off x="16459200" y="17278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707" name="テキスト ボックス 706">
          <a:extLst>
            <a:ext uri="{FF2B5EF4-FFF2-40B4-BE49-F238E27FC236}">
              <a16:creationId xmlns:a16="http://schemas.microsoft.com/office/drawing/2014/main" id="{D17DF19E-23BC-4FC3-B819-6B2D0AFF1DB9}"/>
            </a:ext>
          </a:extLst>
        </xdr:cNvPr>
        <xdr:cNvSpPr txBox="1"/>
      </xdr:nvSpPr>
      <xdr:spPr>
        <a:xfrm>
          <a:off x="16052165" y="171329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D3E109B6-9A75-4535-8A3D-854510F06BE5}"/>
            </a:ext>
          </a:extLst>
        </xdr:cNvPr>
        <xdr:cNvCxnSpPr/>
      </xdr:nvCxnSpPr>
      <xdr:spPr>
        <a:xfrm>
          <a:off x="16459200" y="16821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709" name="テキスト ボックス 708">
          <a:extLst>
            <a:ext uri="{FF2B5EF4-FFF2-40B4-BE49-F238E27FC236}">
              <a16:creationId xmlns:a16="http://schemas.microsoft.com/office/drawing/2014/main" id="{E237F37C-21DE-438E-8E54-0DC46D28C36C}"/>
            </a:ext>
          </a:extLst>
        </xdr:cNvPr>
        <xdr:cNvSpPr txBox="1"/>
      </xdr:nvSpPr>
      <xdr:spPr>
        <a:xfrm>
          <a:off x="16052165" y="166757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C21DF5DB-B190-4817-AB28-28A6B7E6169F}"/>
            </a:ext>
          </a:extLst>
        </xdr:cNvPr>
        <xdr:cNvCxnSpPr/>
      </xdr:nvCxnSpPr>
      <xdr:spPr>
        <a:xfrm>
          <a:off x="16459200" y="16363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711" name="テキスト ボックス 710">
          <a:extLst>
            <a:ext uri="{FF2B5EF4-FFF2-40B4-BE49-F238E27FC236}">
              <a16:creationId xmlns:a16="http://schemas.microsoft.com/office/drawing/2014/main" id="{7B70C18B-2739-4484-85FE-D7B584AE2BB5}"/>
            </a:ext>
          </a:extLst>
        </xdr:cNvPr>
        <xdr:cNvSpPr txBox="1"/>
      </xdr:nvSpPr>
      <xdr:spPr>
        <a:xfrm>
          <a:off x="16052165" y="16218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86F0C371-88E9-4134-93A5-84DE4A0D8A91}"/>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3" name="テキスト ボックス 712">
          <a:extLst>
            <a:ext uri="{FF2B5EF4-FFF2-40B4-BE49-F238E27FC236}">
              <a16:creationId xmlns:a16="http://schemas.microsoft.com/office/drawing/2014/main" id="{01E09BDA-16A3-410F-BF5E-930F23A48043}"/>
            </a:ext>
          </a:extLst>
        </xdr:cNvPr>
        <xdr:cNvSpPr txBox="1"/>
      </xdr:nvSpPr>
      <xdr:spPr>
        <a:xfrm>
          <a:off x="16052165" y="15761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06EC6FB0-8455-42EF-BEB9-12FC6E8B8CB0}"/>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133350</xdr:rowOff>
    </xdr:from>
    <xdr:to>
      <xdr:col>116</xdr:col>
      <xdr:colOff>62865</xdr:colOff>
      <xdr:row>108</xdr:row>
      <xdr:rowOff>34925</xdr:rowOff>
    </xdr:to>
    <xdr:cxnSp macro="">
      <xdr:nvCxnSpPr>
        <xdr:cNvPr id="715" name="直線コネクタ 714">
          <a:extLst>
            <a:ext uri="{FF2B5EF4-FFF2-40B4-BE49-F238E27FC236}">
              <a16:creationId xmlns:a16="http://schemas.microsoft.com/office/drawing/2014/main" id="{FFF15091-4580-4993-BC95-59D6256E84F7}"/>
            </a:ext>
          </a:extLst>
        </xdr:cNvPr>
        <xdr:cNvCxnSpPr/>
      </xdr:nvCxnSpPr>
      <xdr:spPr>
        <a:xfrm flipV="1">
          <a:off x="19954240" y="1642110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38735</xdr:rowOff>
    </xdr:from>
    <xdr:ext cx="469900" cy="259080"/>
    <xdr:sp macro="" textlink="">
      <xdr:nvSpPr>
        <xdr:cNvPr id="716" name="【公民館】&#10;一人当たり面積最小値テキスト">
          <a:extLst>
            <a:ext uri="{FF2B5EF4-FFF2-40B4-BE49-F238E27FC236}">
              <a16:creationId xmlns:a16="http://schemas.microsoft.com/office/drawing/2014/main" id="{B28BBE38-BB0D-4BBC-907A-E4DA08452F83}"/>
            </a:ext>
          </a:extLst>
        </xdr:cNvPr>
        <xdr:cNvSpPr txBox="1"/>
      </xdr:nvSpPr>
      <xdr:spPr>
        <a:xfrm>
          <a:off x="19992975" y="17698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34925</xdr:rowOff>
    </xdr:from>
    <xdr:to>
      <xdr:col>116</xdr:col>
      <xdr:colOff>152400</xdr:colOff>
      <xdr:row>108</xdr:row>
      <xdr:rowOff>34925</xdr:rowOff>
    </xdr:to>
    <xdr:cxnSp macro="">
      <xdr:nvCxnSpPr>
        <xdr:cNvPr id="717" name="直線コネクタ 716">
          <a:extLst>
            <a:ext uri="{FF2B5EF4-FFF2-40B4-BE49-F238E27FC236}">
              <a16:creationId xmlns:a16="http://schemas.microsoft.com/office/drawing/2014/main" id="{18A99395-424C-4338-9BA9-8BBCA53B5493}"/>
            </a:ext>
          </a:extLst>
        </xdr:cNvPr>
        <xdr:cNvCxnSpPr/>
      </xdr:nvCxnSpPr>
      <xdr:spPr>
        <a:xfrm>
          <a:off x="19878675" y="17694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80010</xdr:rowOff>
    </xdr:from>
    <xdr:ext cx="469900" cy="259080"/>
    <xdr:sp macro="" textlink="">
      <xdr:nvSpPr>
        <xdr:cNvPr id="718" name="【公民館】&#10;一人当たり面積最大値テキスト">
          <a:extLst>
            <a:ext uri="{FF2B5EF4-FFF2-40B4-BE49-F238E27FC236}">
              <a16:creationId xmlns:a16="http://schemas.microsoft.com/office/drawing/2014/main" id="{EDE65821-2967-49E5-A847-640E3345D37D}"/>
            </a:ext>
          </a:extLst>
        </xdr:cNvPr>
        <xdr:cNvSpPr txBox="1"/>
      </xdr:nvSpPr>
      <xdr:spPr>
        <a:xfrm>
          <a:off x="19992975" y="16199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0.575</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719" name="直線コネクタ 718">
          <a:extLst>
            <a:ext uri="{FF2B5EF4-FFF2-40B4-BE49-F238E27FC236}">
              <a16:creationId xmlns:a16="http://schemas.microsoft.com/office/drawing/2014/main" id="{739D2B79-96E2-4037-AE95-D2BB81E44174}"/>
            </a:ext>
          </a:extLst>
        </xdr:cNvPr>
        <xdr:cNvCxnSpPr/>
      </xdr:nvCxnSpPr>
      <xdr:spPr>
        <a:xfrm>
          <a:off x="19878675" y="16421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115570</xdr:rowOff>
    </xdr:from>
    <xdr:ext cx="469900" cy="259080"/>
    <xdr:sp macro="" textlink="">
      <xdr:nvSpPr>
        <xdr:cNvPr id="720" name="【公民館】&#10;一人当たり面積平均値テキスト">
          <a:extLst>
            <a:ext uri="{FF2B5EF4-FFF2-40B4-BE49-F238E27FC236}">
              <a16:creationId xmlns:a16="http://schemas.microsoft.com/office/drawing/2014/main" id="{2CE22EB3-FCDD-4000-BDC1-A7097CD1638B}"/>
            </a:ext>
          </a:extLst>
        </xdr:cNvPr>
        <xdr:cNvSpPr txBox="1"/>
      </xdr:nvSpPr>
      <xdr:spPr>
        <a:xfrm>
          <a:off x="19992975" y="17260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137160</xdr:rowOff>
    </xdr:from>
    <xdr:to>
      <xdr:col>116</xdr:col>
      <xdr:colOff>114300</xdr:colOff>
      <xdr:row>106</xdr:row>
      <xdr:rowOff>67310</xdr:rowOff>
    </xdr:to>
    <xdr:sp macro="" textlink="">
      <xdr:nvSpPr>
        <xdr:cNvPr id="721" name="フローチャート: 判断 720">
          <a:extLst>
            <a:ext uri="{FF2B5EF4-FFF2-40B4-BE49-F238E27FC236}">
              <a16:creationId xmlns:a16="http://schemas.microsoft.com/office/drawing/2014/main" id="{579FBFD3-DFFD-474E-BEC5-FD2F6582DD3B}"/>
            </a:ext>
          </a:extLst>
        </xdr:cNvPr>
        <xdr:cNvSpPr/>
      </xdr:nvSpPr>
      <xdr:spPr>
        <a:xfrm>
          <a:off x="19897725" y="17285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22" name="フローチャート: 判断 721">
          <a:extLst>
            <a:ext uri="{FF2B5EF4-FFF2-40B4-BE49-F238E27FC236}">
              <a16:creationId xmlns:a16="http://schemas.microsoft.com/office/drawing/2014/main" id="{4C4F1111-A095-40C0-9548-F0C038D34765}"/>
            </a:ext>
          </a:extLst>
        </xdr:cNvPr>
        <xdr:cNvSpPr/>
      </xdr:nvSpPr>
      <xdr:spPr>
        <a:xfrm>
          <a:off x="19154775" y="172961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158115</xdr:rowOff>
    </xdr:from>
    <xdr:to>
      <xdr:col>107</xdr:col>
      <xdr:colOff>101600</xdr:colOff>
      <xdr:row>106</xdr:row>
      <xdr:rowOff>88265</xdr:rowOff>
    </xdr:to>
    <xdr:sp macro="" textlink="">
      <xdr:nvSpPr>
        <xdr:cNvPr id="723" name="フローチャート: 判断 722">
          <a:extLst>
            <a:ext uri="{FF2B5EF4-FFF2-40B4-BE49-F238E27FC236}">
              <a16:creationId xmlns:a16="http://schemas.microsoft.com/office/drawing/2014/main" id="{D1789D1B-D1FC-44C8-B6D7-985FA5DA17B5}"/>
            </a:ext>
          </a:extLst>
        </xdr:cNvPr>
        <xdr:cNvSpPr/>
      </xdr:nvSpPr>
      <xdr:spPr>
        <a:xfrm>
          <a:off x="18345150" y="173062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45720</xdr:rowOff>
    </xdr:from>
    <xdr:to>
      <xdr:col>102</xdr:col>
      <xdr:colOff>165100</xdr:colOff>
      <xdr:row>106</xdr:row>
      <xdr:rowOff>147320</xdr:rowOff>
    </xdr:to>
    <xdr:sp macro="" textlink="">
      <xdr:nvSpPr>
        <xdr:cNvPr id="724" name="フローチャート: 判断 723">
          <a:extLst>
            <a:ext uri="{FF2B5EF4-FFF2-40B4-BE49-F238E27FC236}">
              <a16:creationId xmlns:a16="http://schemas.microsoft.com/office/drawing/2014/main" id="{9EC6274A-848D-485E-9E37-9E8E02A1D542}"/>
            </a:ext>
          </a:extLst>
        </xdr:cNvPr>
        <xdr:cNvSpPr/>
      </xdr:nvSpPr>
      <xdr:spPr>
        <a:xfrm>
          <a:off x="17554575" y="173653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725" name="フローチャート: 判断 724">
          <a:extLst>
            <a:ext uri="{FF2B5EF4-FFF2-40B4-BE49-F238E27FC236}">
              <a16:creationId xmlns:a16="http://schemas.microsoft.com/office/drawing/2014/main" id="{1F4B6815-9CF7-483F-B133-BE332FEED4B1}"/>
            </a:ext>
          </a:extLst>
        </xdr:cNvPr>
        <xdr:cNvSpPr/>
      </xdr:nvSpPr>
      <xdr:spPr>
        <a:xfrm>
          <a:off x="16754475" y="173736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6" name="テキスト ボックス 725">
          <a:extLst>
            <a:ext uri="{FF2B5EF4-FFF2-40B4-BE49-F238E27FC236}">
              <a16:creationId xmlns:a16="http://schemas.microsoft.com/office/drawing/2014/main" id="{4507556B-7EA0-429D-BC6A-32C2814CADB8}"/>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7" name="テキスト ボックス 726">
          <a:extLst>
            <a:ext uri="{FF2B5EF4-FFF2-40B4-BE49-F238E27FC236}">
              <a16:creationId xmlns:a16="http://schemas.microsoft.com/office/drawing/2014/main" id="{391922AC-9D6F-4CB4-B4D9-056FB888F226}"/>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8" name="テキスト ボックス 727">
          <a:extLst>
            <a:ext uri="{FF2B5EF4-FFF2-40B4-BE49-F238E27FC236}">
              <a16:creationId xmlns:a16="http://schemas.microsoft.com/office/drawing/2014/main" id="{C07610BD-16CC-4F06-8B8A-0FC29AD43012}"/>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9" name="テキスト ボックス 728">
          <a:extLst>
            <a:ext uri="{FF2B5EF4-FFF2-40B4-BE49-F238E27FC236}">
              <a16:creationId xmlns:a16="http://schemas.microsoft.com/office/drawing/2014/main" id="{8644DB7F-6191-4198-801C-208DEF5222ED}"/>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CF4C9B34-A08E-4E89-9FDB-71439E10C15A}"/>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165100</xdr:rowOff>
    </xdr:from>
    <xdr:to>
      <xdr:col>116</xdr:col>
      <xdr:colOff>114300</xdr:colOff>
      <xdr:row>105</xdr:row>
      <xdr:rowOff>95250</xdr:rowOff>
    </xdr:to>
    <xdr:sp macro="" textlink="">
      <xdr:nvSpPr>
        <xdr:cNvPr id="731" name="楕円 730">
          <a:extLst>
            <a:ext uri="{FF2B5EF4-FFF2-40B4-BE49-F238E27FC236}">
              <a16:creationId xmlns:a16="http://schemas.microsoft.com/office/drawing/2014/main" id="{5090F509-5929-45FC-9E4A-10E8423DAEEA}"/>
            </a:ext>
          </a:extLst>
        </xdr:cNvPr>
        <xdr:cNvSpPr/>
      </xdr:nvSpPr>
      <xdr:spPr>
        <a:xfrm>
          <a:off x="19897725" y="17135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16510</xdr:rowOff>
    </xdr:from>
    <xdr:ext cx="469900" cy="259080"/>
    <xdr:sp macro="" textlink="">
      <xdr:nvSpPr>
        <xdr:cNvPr id="732" name="【公民館】&#10;一人当たり面積該当値テキスト">
          <a:extLst>
            <a:ext uri="{FF2B5EF4-FFF2-40B4-BE49-F238E27FC236}">
              <a16:creationId xmlns:a16="http://schemas.microsoft.com/office/drawing/2014/main" id="{34C4A2D6-5C9E-4A79-9949-A3A9A49B0B1E}"/>
            </a:ext>
          </a:extLst>
        </xdr:cNvPr>
        <xdr:cNvSpPr txBox="1"/>
      </xdr:nvSpPr>
      <xdr:spPr>
        <a:xfrm>
          <a:off x="19992975" y="1699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169545</xdr:rowOff>
    </xdr:from>
    <xdr:to>
      <xdr:col>112</xdr:col>
      <xdr:colOff>38100</xdr:colOff>
      <xdr:row>105</xdr:row>
      <xdr:rowOff>99695</xdr:rowOff>
    </xdr:to>
    <xdr:sp macro="" textlink="">
      <xdr:nvSpPr>
        <xdr:cNvPr id="733" name="楕円 732">
          <a:extLst>
            <a:ext uri="{FF2B5EF4-FFF2-40B4-BE49-F238E27FC236}">
              <a16:creationId xmlns:a16="http://schemas.microsoft.com/office/drawing/2014/main" id="{8294D9DB-7F5B-4EF7-96EB-BA23B12BBA89}"/>
            </a:ext>
          </a:extLst>
        </xdr:cNvPr>
        <xdr:cNvSpPr/>
      </xdr:nvSpPr>
      <xdr:spPr>
        <a:xfrm>
          <a:off x="19154775" y="171430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44450</xdr:rowOff>
    </xdr:from>
    <xdr:to>
      <xdr:col>116</xdr:col>
      <xdr:colOff>63500</xdr:colOff>
      <xdr:row>105</xdr:row>
      <xdr:rowOff>48895</xdr:rowOff>
    </xdr:to>
    <xdr:cxnSp macro="">
      <xdr:nvCxnSpPr>
        <xdr:cNvPr id="734" name="直線コネクタ 733">
          <a:extLst>
            <a:ext uri="{FF2B5EF4-FFF2-40B4-BE49-F238E27FC236}">
              <a16:creationId xmlns:a16="http://schemas.microsoft.com/office/drawing/2014/main" id="{1DF3397F-C5D3-422E-9CD9-4ECD6309CCE6}"/>
            </a:ext>
          </a:extLst>
        </xdr:cNvPr>
        <xdr:cNvCxnSpPr/>
      </xdr:nvCxnSpPr>
      <xdr:spPr>
        <a:xfrm flipV="1">
          <a:off x="19202400" y="1719262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5080</xdr:rowOff>
    </xdr:from>
    <xdr:to>
      <xdr:col>107</xdr:col>
      <xdr:colOff>101600</xdr:colOff>
      <xdr:row>105</xdr:row>
      <xdr:rowOff>106680</xdr:rowOff>
    </xdr:to>
    <xdr:sp macro="" textlink="">
      <xdr:nvSpPr>
        <xdr:cNvPr id="735" name="楕円 734">
          <a:extLst>
            <a:ext uri="{FF2B5EF4-FFF2-40B4-BE49-F238E27FC236}">
              <a16:creationId xmlns:a16="http://schemas.microsoft.com/office/drawing/2014/main" id="{BC2C51FA-C297-46C9-BEEB-0C2E6D6C4E77}"/>
            </a:ext>
          </a:extLst>
        </xdr:cNvPr>
        <xdr:cNvSpPr/>
      </xdr:nvSpPr>
      <xdr:spPr>
        <a:xfrm>
          <a:off x="18345150" y="171532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48895</xdr:rowOff>
    </xdr:from>
    <xdr:to>
      <xdr:col>111</xdr:col>
      <xdr:colOff>177800</xdr:colOff>
      <xdr:row>105</xdr:row>
      <xdr:rowOff>55880</xdr:rowOff>
    </xdr:to>
    <xdr:cxnSp macro="">
      <xdr:nvCxnSpPr>
        <xdr:cNvPr id="736" name="直線コネクタ 735">
          <a:extLst>
            <a:ext uri="{FF2B5EF4-FFF2-40B4-BE49-F238E27FC236}">
              <a16:creationId xmlns:a16="http://schemas.microsoft.com/office/drawing/2014/main" id="{63209861-B21B-4EE8-AB44-EDF537556406}"/>
            </a:ext>
          </a:extLst>
        </xdr:cNvPr>
        <xdr:cNvCxnSpPr/>
      </xdr:nvCxnSpPr>
      <xdr:spPr>
        <a:xfrm flipV="1">
          <a:off x="18392775" y="1719072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11430</xdr:rowOff>
    </xdr:from>
    <xdr:to>
      <xdr:col>102</xdr:col>
      <xdr:colOff>165100</xdr:colOff>
      <xdr:row>105</xdr:row>
      <xdr:rowOff>113030</xdr:rowOff>
    </xdr:to>
    <xdr:sp macro="" textlink="">
      <xdr:nvSpPr>
        <xdr:cNvPr id="737" name="楕円 736">
          <a:extLst>
            <a:ext uri="{FF2B5EF4-FFF2-40B4-BE49-F238E27FC236}">
              <a16:creationId xmlns:a16="http://schemas.microsoft.com/office/drawing/2014/main" id="{9F0C56E3-A9A0-4BCF-8AC7-79E53FDC43F4}"/>
            </a:ext>
          </a:extLst>
        </xdr:cNvPr>
        <xdr:cNvSpPr/>
      </xdr:nvSpPr>
      <xdr:spPr>
        <a:xfrm>
          <a:off x="17554575" y="17153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55880</xdr:rowOff>
    </xdr:from>
    <xdr:to>
      <xdr:col>107</xdr:col>
      <xdr:colOff>50800</xdr:colOff>
      <xdr:row>105</xdr:row>
      <xdr:rowOff>62230</xdr:rowOff>
    </xdr:to>
    <xdr:cxnSp macro="">
      <xdr:nvCxnSpPr>
        <xdr:cNvPr id="738" name="直線コネクタ 737">
          <a:extLst>
            <a:ext uri="{FF2B5EF4-FFF2-40B4-BE49-F238E27FC236}">
              <a16:creationId xmlns:a16="http://schemas.microsoft.com/office/drawing/2014/main" id="{58624F3B-B057-48B2-98C2-DE381747904C}"/>
            </a:ext>
          </a:extLst>
        </xdr:cNvPr>
        <xdr:cNvCxnSpPr/>
      </xdr:nvCxnSpPr>
      <xdr:spPr>
        <a:xfrm flipV="1">
          <a:off x="17602200" y="17200880"/>
          <a:ext cx="7905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18415</xdr:rowOff>
    </xdr:from>
    <xdr:to>
      <xdr:col>98</xdr:col>
      <xdr:colOff>38100</xdr:colOff>
      <xdr:row>105</xdr:row>
      <xdr:rowOff>120650</xdr:rowOff>
    </xdr:to>
    <xdr:sp macro="" textlink="">
      <xdr:nvSpPr>
        <xdr:cNvPr id="739" name="楕円 738">
          <a:extLst>
            <a:ext uri="{FF2B5EF4-FFF2-40B4-BE49-F238E27FC236}">
              <a16:creationId xmlns:a16="http://schemas.microsoft.com/office/drawing/2014/main" id="{A40E1994-52AD-4DDF-B8C9-BA8903BF1054}"/>
            </a:ext>
          </a:extLst>
        </xdr:cNvPr>
        <xdr:cNvSpPr/>
      </xdr:nvSpPr>
      <xdr:spPr>
        <a:xfrm>
          <a:off x="16754475" y="17163415"/>
          <a:ext cx="8572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62230</xdr:rowOff>
    </xdr:from>
    <xdr:to>
      <xdr:col>102</xdr:col>
      <xdr:colOff>114300</xdr:colOff>
      <xdr:row>105</xdr:row>
      <xdr:rowOff>69215</xdr:rowOff>
    </xdr:to>
    <xdr:cxnSp macro="">
      <xdr:nvCxnSpPr>
        <xdr:cNvPr id="740" name="直線コネクタ 739">
          <a:extLst>
            <a:ext uri="{FF2B5EF4-FFF2-40B4-BE49-F238E27FC236}">
              <a16:creationId xmlns:a16="http://schemas.microsoft.com/office/drawing/2014/main" id="{0E92B540-84B2-4916-B63C-7085A83B6BF8}"/>
            </a:ext>
          </a:extLst>
        </xdr:cNvPr>
        <xdr:cNvCxnSpPr/>
      </xdr:nvCxnSpPr>
      <xdr:spPr>
        <a:xfrm flipV="1">
          <a:off x="16802100" y="1721040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72390</xdr:rowOff>
    </xdr:from>
    <xdr:ext cx="469900" cy="259080"/>
    <xdr:sp macro="" textlink="">
      <xdr:nvSpPr>
        <xdr:cNvPr id="741" name="n_1aveValue【公民館】&#10;一人当たり面積">
          <a:extLst>
            <a:ext uri="{FF2B5EF4-FFF2-40B4-BE49-F238E27FC236}">
              <a16:creationId xmlns:a16="http://schemas.microsoft.com/office/drawing/2014/main" id="{FFFD92D5-45F7-4E0C-B7F0-0670F361C2F9}"/>
            </a:ext>
          </a:extLst>
        </xdr:cNvPr>
        <xdr:cNvSpPr txBox="1"/>
      </xdr:nvSpPr>
      <xdr:spPr>
        <a:xfrm>
          <a:off x="18983325" y="1738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79375</xdr:rowOff>
    </xdr:from>
    <xdr:ext cx="468630" cy="258445"/>
    <xdr:sp macro="" textlink="">
      <xdr:nvSpPr>
        <xdr:cNvPr id="742" name="n_2aveValue【公民館】&#10;一人当たり面積">
          <a:extLst>
            <a:ext uri="{FF2B5EF4-FFF2-40B4-BE49-F238E27FC236}">
              <a16:creationId xmlns:a16="http://schemas.microsoft.com/office/drawing/2014/main" id="{124A12E9-D292-44D9-BDCF-D8DB0AAE8CEA}"/>
            </a:ext>
          </a:extLst>
        </xdr:cNvPr>
        <xdr:cNvSpPr txBox="1"/>
      </xdr:nvSpPr>
      <xdr:spPr>
        <a:xfrm>
          <a:off x="18183225" y="173990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138430</xdr:rowOff>
    </xdr:from>
    <xdr:ext cx="468630" cy="259080"/>
    <xdr:sp macro="" textlink="">
      <xdr:nvSpPr>
        <xdr:cNvPr id="743" name="n_3aveValue【公民館】&#10;一人当たり面積">
          <a:extLst>
            <a:ext uri="{FF2B5EF4-FFF2-40B4-BE49-F238E27FC236}">
              <a16:creationId xmlns:a16="http://schemas.microsoft.com/office/drawing/2014/main" id="{EE60F81D-BD51-4FEE-8F6C-8FF6F8B52B9B}"/>
            </a:ext>
          </a:extLst>
        </xdr:cNvPr>
        <xdr:cNvSpPr txBox="1"/>
      </xdr:nvSpPr>
      <xdr:spPr>
        <a:xfrm>
          <a:off x="17383125" y="174580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8630" cy="259080"/>
    <xdr:sp macro="" textlink="">
      <xdr:nvSpPr>
        <xdr:cNvPr id="744" name="n_4aveValue【公民館】&#10;一人当たり面積">
          <a:extLst>
            <a:ext uri="{FF2B5EF4-FFF2-40B4-BE49-F238E27FC236}">
              <a16:creationId xmlns:a16="http://schemas.microsoft.com/office/drawing/2014/main" id="{008F748C-74BE-44B6-9398-8527046F1B57}"/>
            </a:ext>
          </a:extLst>
        </xdr:cNvPr>
        <xdr:cNvSpPr txBox="1"/>
      </xdr:nvSpPr>
      <xdr:spPr>
        <a:xfrm>
          <a:off x="16592550" y="17466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116205</xdr:rowOff>
    </xdr:from>
    <xdr:ext cx="469900" cy="259080"/>
    <xdr:sp macro="" textlink="">
      <xdr:nvSpPr>
        <xdr:cNvPr id="745" name="n_1mainValue【公民館】&#10;一人当たり面積">
          <a:extLst>
            <a:ext uri="{FF2B5EF4-FFF2-40B4-BE49-F238E27FC236}">
              <a16:creationId xmlns:a16="http://schemas.microsoft.com/office/drawing/2014/main" id="{11500AEE-268F-4AE7-9063-C2808509F144}"/>
            </a:ext>
          </a:extLst>
        </xdr:cNvPr>
        <xdr:cNvSpPr txBox="1"/>
      </xdr:nvSpPr>
      <xdr:spPr>
        <a:xfrm>
          <a:off x="18983325"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123190</xdr:rowOff>
    </xdr:from>
    <xdr:ext cx="468630" cy="257810"/>
    <xdr:sp macro="" textlink="">
      <xdr:nvSpPr>
        <xdr:cNvPr id="746" name="n_2mainValue【公民館】&#10;一人当たり面積">
          <a:extLst>
            <a:ext uri="{FF2B5EF4-FFF2-40B4-BE49-F238E27FC236}">
              <a16:creationId xmlns:a16="http://schemas.microsoft.com/office/drawing/2014/main" id="{6A34A856-B1D7-4A30-B24B-512A94863BEC}"/>
            </a:ext>
          </a:extLst>
        </xdr:cNvPr>
        <xdr:cNvSpPr txBox="1"/>
      </xdr:nvSpPr>
      <xdr:spPr>
        <a:xfrm>
          <a:off x="18183225" y="16928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129540</xdr:rowOff>
    </xdr:from>
    <xdr:ext cx="468630" cy="259080"/>
    <xdr:sp macro="" textlink="">
      <xdr:nvSpPr>
        <xdr:cNvPr id="747" name="n_3mainValue【公民館】&#10;一人当たり面積">
          <a:extLst>
            <a:ext uri="{FF2B5EF4-FFF2-40B4-BE49-F238E27FC236}">
              <a16:creationId xmlns:a16="http://schemas.microsoft.com/office/drawing/2014/main" id="{96BFB467-2B99-4390-83BE-50D2658B3232}"/>
            </a:ext>
          </a:extLst>
        </xdr:cNvPr>
        <xdr:cNvSpPr txBox="1"/>
      </xdr:nvSpPr>
      <xdr:spPr>
        <a:xfrm>
          <a:off x="17383125" y="169284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136525</xdr:rowOff>
    </xdr:from>
    <xdr:ext cx="468630" cy="258445"/>
    <xdr:sp macro="" textlink="">
      <xdr:nvSpPr>
        <xdr:cNvPr id="748" name="n_4mainValue【公民館】&#10;一人当たり面積">
          <a:extLst>
            <a:ext uri="{FF2B5EF4-FFF2-40B4-BE49-F238E27FC236}">
              <a16:creationId xmlns:a16="http://schemas.microsoft.com/office/drawing/2014/main" id="{F1866369-7E29-44FF-BD73-A4FD87AFC328}"/>
            </a:ext>
          </a:extLst>
        </xdr:cNvPr>
        <xdr:cNvSpPr txBox="1"/>
      </xdr:nvSpPr>
      <xdr:spPr>
        <a:xfrm>
          <a:off x="16592550" y="169418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773A0E4D-607D-4167-BD52-C4E2E34047E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B31C50E4-FD2B-4760-A423-D2EB3550F6EF}"/>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F887B37E-3C77-4626-AE37-E6BDE87205E9}"/>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類似団体と比較して、特に道路及び学校について老朽化が進行している傾向が見られた。</a:t>
          </a:r>
        </a:p>
        <a:p>
          <a:r>
            <a:rPr kumimoji="1" lang="ja-JP" altLang="en-US" sz="1300">
              <a:latin typeface="ＭＳ Ｐゴシック"/>
              <a:ea typeface="ＭＳ Ｐゴシック"/>
            </a:rPr>
            <a:t>　道路は有形固定資産減価償却率が類似団体平均と比較して１２．５ポイント上回り、順位が４４／４５位となった。</a:t>
          </a:r>
        </a:p>
        <a:p>
          <a:r>
            <a:rPr kumimoji="1" lang="ja-JP" altLang="en-US" sz="1300">
              <a:latin typeface="ＭＳ Ｐゴシック"/>
              <a:ea typeface="ＭＳ Ｐゴシック"/>
            </a:rPr>
            <a:t>　学校施設は有形固定資産減価償却率が類似団体平均と比較して１３．９ポイント上回り、順位が４２／４５位となった。また、一人当たり面積は類似団体平均を約３百㎡上回り、順位が６／４４位となった。</a:t>
          </a:r>
        </a:p>
        <a:p>
          <a:r>
            <a:rPr kumimoji="1" lang="ja-JP" altLang="en-US" sz="1300">
              <a:latin typeface="ＭＳ Ｐゴシック"/>
              <a:ea typeface="ＭＳ Ｐゴシック"/>
            </a:rPr>
            <a:t>　その一方で、認定こども園・幼稚園・保育所は、有形固定資産減価償却率が類似団体平均と比較して１．８ポイント下回り、順位が１０／４１位となった。これは、幼稚園の建築年度が比較的新しいことが主な要因となっているが、保育所は、全体的に施設の老朽化が進んでいる。</a:t>
          </a:r>
        </a:p>
        <a:p>
          <a:r>
            <a:rPr kumimoji="1" lang="ja-JP" altLang="en-US" sz="1300">
              <a:latin typeface="ＭＳ Ｐゴシック"/>
              <a:ea typeface="ＭＳ Ｐゴシック"/>
            </a:rPr>
            <a:t>　施設の老朽化に伴って更新や維持管理にかかる財政負担が増大するため、公共施設等総合管理計画に基づき、施設等の更新・統廃合・長寿命化等の施策を進め、適正管理に努める。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CC362E-A76D-4B85-8794-D4AEA3410D30}"/>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E7F44B-D82A-4324-A6BF-5C3EF5CD452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CF97D6-8FD3-473A-B9BC-B0B8CE1AC19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A02B11-B338-4590-9A4F-B4033D0E729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C49947-1D00-4BFE-8619-D81EAC5B013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AD8639-F828-4E0C-92F3-F42F8E06576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D5F59F-6AEC-4A12-A1BD-FCC07946E82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15B1D5-B810-4888-9180-07A229FA734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083DEA-D08E-49E0-84DE-C3BBCED8CF95}"/>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C466D6-28A2-4CCB-94D6-C72CA7A5349F}"/>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AC0458-CB2D-48B5-A621-0F8DE340A8CB}"/>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2550E0-0CAF-4CAE-ABD0-04AD2DD0845A}"/>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D4BAA3-7276-42E0-AE55-FB9FB0797165}"/>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170E94-BEC4-4A97-9A05-6BA7DB017255}"/>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E5B4A4-AEC6-4387-9027-215574F7829C}"/>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C51172B-802F-4A52-A727-3D625A156804}"/>
            </a:ext>
          </a:extLst>
        </xdr:cNvPr>
        <xdr:cNvSpPr/>
      </xdr:nvSpPr>
      <xdr:spPr>
        <a:xfrm>
          <a:off x="6467475" y="1628775"/>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67DA5D-7198-42FA-BD5B-B546813D169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5BAB1C-03B0-408A-890A-91A8FA198A99}"/>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0EC862-B00B-41E5-B9DE-48641F8D2729}"/>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51A017-3649-4FB3-AEE1-5913E00EB757}"/>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C20CF2-173F-440D-9846-F5FA7238DF60}"/>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C45858-9AD1-4E14-B55F-F4A67F0D2B2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82F294-4269-4BA9-89FB-B1485FD2114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D01645-2285-458F-81A0-47E609603B56}"/>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780EF3-0079-46D9-8599-B40EF9C29132}"/>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B144C91-212B-47A6-B816-5DA303112E14}"/>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1BDCE7-D797-49A6-9D9E-982BAB7C6D56}"/>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BE6E190C-EAD9-4903-A941-59BBDB26D018}"/>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E242F1E-9D06-455C-9A4F-DEA106FC32DC}"/>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BE9A6BE6-FB5D-49A3-9507-7239D752E7CA}"/>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a:extLst>
            <a:ext uri="{FF2B5EF4-FFF2-40B4-BE49-F238E27FC236}">
              <a16:creationId xmlns:a16="http://schemas.microsoft.com/office/drawing/2014/main" id="{FF59FF94-B3A3-44F5-B4A3-4325098DDED9}"/>
            </a:ext>
          </a:extLst>
        </xdr:cNvPr>
        <xdr:cNvSpPr txBox="1"/>
      </xdr:nvSpPr>
      <xdr:spPr>
        <a:xfrm>
          <a:off x="638175" y="355282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6100F6-A463-4391-9A23-E4DBEF8320C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47DB51-1F48-49D0-B9F9-5692896187AC}"/>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9E91E9-429B-47BD-AC76-E99892216A52}"/>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7CF0D7-0F1B-48BA-8140-3CDE154731F6}"/>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0B024E-A6B6-4C01-BB4E-CAF0806CF164}"/>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A551E0-7EF5-4529-BDFF-77A3DD1A7A85}"/>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292995-57A1-4B74-A3AE-400D539B675F}"/>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03E6EB-FA2D-48D5-B5DD-71DE24191EF6}"/>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a:extLst>
            <a:ext uri="{FF2B5EF4-FFF2-40B4-BE49-F238E27FC236}">
              <a16:creationId xmlns:a16="http://schemas.microsoft.com/office/drawing/2014/main" id="{8B41BC8F-D140-4F8C-8B62-284DB855BE0A}"/>
            </a:ext>
          </a:extLst>
        </xdr:cNvPr>
        <xdr:cNvSpPr txBox="1"/>
      </xdr:nvSpPr>
      <xdr:spPr>
        <a:xfrm>
          <a:off x="666750" y="486727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2D0CDE-AE6F-4268-89FB-8D45C7C0FEB6}"/>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a:extLst>
            <a:ext uri="{FF2B5EF4-FFF2-40B4-BE49-F238E27FC236}">
              <a16:creationId xmlns:a16="http://schemas.microsoft.com/office/drawing/2014/main" id="{BBC7F3B8-CB45-4BE3-8165-8E71D8FC5AF8}"/>
            </a:ext>
          </a:extLst>
        </xdr:cNvPr>
        <xdr:cNvSpPr txBox="1"/>
      </xdr:nvSpPr>
      <xdr:spPr>
        <a:xfrm>
          <a:off x="278765" y="7074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733FD3FD-1E40-48EE-9B11-CF322BB857B8}"/>
            </a:ext>
          </a:extLst>
        </xdr:cNvPr>
        <xdr:cNvCxnSpPr/>
      </xdr:nvCxnSpPr>
      <xdr:spPr>
        <a:xfrm>
          <a:off x="685800" y="69030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a:extLst>
            <a:ext uri="{FF2B5EF4-FFF2-40B4-BE49-F238E27FC236}">
              <a16:creationId xmlns:a16="http://schemas.microsoft.com/office/drawing/2014/main" id="{72AE7459-E206-480D-BC7C-E5EF4A271E8A}"/>
            </a:ext>
          </a:extLst>
        </xdr:cNvPr>
        <xdr:cNvSpPr txBox="1"/>
      </xdr:nvSpPr>
      <xdr:spPr>
        <a:xfrm>
          <a:off x="278765" y="67735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D55AE69C-D6A5-4214-8131-9EF7DFA933C2}"/>
            </a:ext>
          </a:extLst>
        </xdr:cNvPr>
        <xdr:cNvCxnSpPr/>
      </xdr:nvCxnSpPr>
      <xdr:spPr>
        <a:xfrm>
          <a:off x="685800" y="6592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977B40DB-8F2F-41BB-9288-105CEA47D2CF}"/>
            </a:ext>
          </a:extLst>
        </xdr:cNvPr>
        <xdr:cNvSpPr txBox="1"/>
      </xdr:nvSpPr>
      <xdr:spPr>
        <a:xfrm>
          <a:off x="339725" y="646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FF86ED98-8B61-41F0-B933-2EF4CAD6A54E}"/>
            </a:ext>
          </a:extLst>
        </xdr:cNvPr>
        <xdr:cNvCxnSpPr/>
      </xdr:nvCxnSpPr>
      <xdr:spPr>
        <a:xfrm>
          <a:off x="685800" y="6284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a:extLst>
            <a:ext uri="{FF2B5EF4-FFF2-40B4-BE49-F238E27FC236}">
              <a16:creationId xmlns:a16="http://schemas.microsoft.com/office/drawing/2014/main" id="{2AE5ABC8-B2BE-48AC-B15E-3E42385E5F0F}"/>
            </a:ext>
          </a:extLst>
        </xdr:cNvPr>
        <xdr:cNvSpPr txBox="1"/>
      </xdr:nvSpPr>
      <xdr:spPr>
        <a:xfrm>
          <a:off x="339725" y="61556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C3384602-F1C7-419A-BD03-91DAEEB1C8B4}"/>
            </a:ext>
          </a:extLst>
        </xdr:cNvPr>
        <xdr:cNvCxnSpPr/>
      </xdr:nvCxnSpPr>
      <xdr:spPr>
        <a:xfrm>
          <a:off x="685800" y="5983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A28315CB-5496-4BC1-82A4-B0EF75185B21}"/>
            </a:ext>
          </a:extLst>
        </xdr:cNvPr>
        <xdr:cNvSpPr txBox="1"/>
      </xdr:nvSpPr>
      <xdr:spPr>
        <a:xfrm>
          <a:off x="339725" y="58381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6214C674-D089-45EC-8C0E-9186E21F9437}"/>
            </a:ext>
          </a:extLst>
        </xdr:cNvPr>
        <xdr:cNvCxnSpPr/>
      </xdr:nvCxnSpPr>
      <xdr:spPr>
        <a:xfrm>
          <a:off x="685800" y="5676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70ED98DE-EFCD-458E-AB35-6D8CCEB96C71}"/>
            </a:ext>
          </a:extLst>
        </xdr:cNvPr>
        <xdr:cNvSpPr txBox="1"/>
      </xdr:nvSpPr>
      <xdr:spPr>
        <a:xfrm>
          <a:off x="339725" y="5530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CFE5BA37-3C9B-4826-8F20-AFED6FC07009}"/>
            </a:ext>
          </a:extLst>
        </xdr:cNvPr>
        <xdr:cNvCxnSpPr/>
      </xdr:nvCxnSpPr>
      <xdr:spPr>
        <a:xfrm>
          <a:off x="685800" y="535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a:extLst>
            <a:ext uri="{FF2B5EF4-FFF2-40B4-BE49-F238E27FC236}">
              <a16:creationId xmlns:a16="http://schemas.microsoft.com/office/drawing/2014/main" id="{C076110C-1C56-4EF3-8087-C423771C820F}"/>
            </a:ext>
          </a:extLst>
        </xdr:cNvPr>
        <xdr:cNvSpPr txBox="1"/>
      </xdr:nvSpPr>
      <xdr:spPr>
        <a:xfrm>
          <a:off x="387985" y="521970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DFA48F0-1C83-4A18-9C82-6BC8BD66EC80}"/>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03324DA-B593-4EC3-A3D9-2753E263A875}"/>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6350</xdr:rowOff>
    </xdr:from>
    <xdr:to>
      <xdr:col>24</xdr:col>
      <xdr:colOff>62865</xdr:colOff>
      <xdr:row>41</xdr:row>
      <xdr:rowOff>109220</xdr:rowOff>
    </xdr:to>
    <xdr:cxnSp macro="">
      <xdr:nvCxnSpPr>
        <xdr:cNvPr id="58" name="直線コネクタ 57">
          <a:extLst>
            <a:ext uri="{FF2B5EF4-FFF2-40B4-BE49-F238E27FC236}">
              <a16:creationId xmlns:a16="http://schemas.microsoft.com/office/drawing/2014/main" id="{F81E33B1-6860-44F4-8803-78D1E6DCB14F}"/>
            </a:ext>
          </a:extLst>
        </xdr:cNvPr>
        <xdr:cNvCxnSpPr/>
      </xdr:nvCxnSpPr>
      <xdr:spPr>
        <a:xfrm flipV="1">
          <a:off x="4180840" y="552450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112395</xdr:rowOff>
    </xdr:from>
    <xdr:ext cx="405130" cy="257810"/>
    <xdr:sp macro="" textlink="">
      <xdr:nvSpPr>
        <xdr:cNvPr id="59" name="【図書館】&#10;有形固定資産減価償却率最小値テキスト">
          <a:extLst>
            <a:ext uri="{FF2B5EF4-FFF2-40B4-BE49-F238E27FC236}">
              <a16:creationId xmlns:a16="http://schemas.microsoft.com/office/drawing/2014/main" id="{2A1AA868-F95C-49E5-9219-3B9B553F03A5}"/>
            </a:ext>
          </a:extLst>
        </xdr:cNvPr>
        <xdr:cNvSpPr txBox="1"/>
      </xdr:nvSpPr>
      <xdr:spPr>
        <a:xfrm>
          <a:off x="4219575" y="67608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109220</xdr:rowOff>
    </xdr:from>
    <xdr:to>
      <xdr:col>24</xdr:col>
      <xdr:colOff>152400</xdr:colOff>
      <xdr:row>41</xdr:row>
      <xdr:rowOff>109220</xdr:rowOff>
    </xdr:to>
    <xdr:cxnSp macro="">
      <xdr:nvCxnSpPr>
        <xdr:cNvPr id="60" name="直線コネクタ 59">
          <a:extLst>
            <a:ext uri="{FF2B5EF4-FFF2-40B4-BE49-F238E27FC236}">
              <a16:creationId xmlns:a16="http://schemas.microsoft.com/office/drawing/2014/main" id="{9A5F77D6-32E3-43B3-A866-4689E09CAB5A}"/>
            </a:ext>
          </a:extLst>
        </xdr:cNvPr>
        <xdr:cNvCxnSpPr/>
      </xdr:nvCxnSpPr>
      <xdr:spPr>
        <a:xfrm>
          <a:off x="4105275" y="675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123825</xdr:rowOff>
    </xdr:from>
    <xdr:ext cx="405130" cy="257810"/>
    <xdr:sp macro="" textlink="">
      <xdr:nvSpPr>
        <xdr:cNvPr id="61" name="【図書館】&#10;有形固定資産減価償却率最大値テキスト">
          <a:extLst>
            <a:ext uri="{FF2B5EF4-FFF2-40B4-BE49-F238E27FC236}">
              <a16:creationId xmlns:a16="http://schemas.microsoft.com/office/drawing/2014/main" id="{4694FFB0-1AAA-428F-A7DB-5F059AD6CAF2}"/>
            </a:ext>
          </a:extLst>
        </xdr:cNvPr>
        <xdr:cNvSpPr txBox="1"/>
      </xdr:nvSpPr>
      <xdr:spPr>
        <a:xfrm>
          <a:off x="4219575" y="53117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6350</xdr:rowOff>
    </xdr:from>
    <xdr:to>
      <xdr:col>24</xdr:col>
      <xdr:colOff>152400</xdr:colOff>
      <xdr:row>34</xdr:row>
      <xdr:rowOff>6350</xdr:rowOff>
    </xdr:to>
    <xdr:cxnSp macro="">
      <xdr:nvCxnSpPr>
        <xdr:cNvPr id="62" name="直線コネクタ 61">
          <a:extLst>
            <a:ext uri="{FF2B5EF4-FFF2-40B4-BE49-F238E27FC236}">
              <a16:creationId xmlns:a16="http://schemas.microsoft.com/office/drawing/2014/main" id="{C6DD1E81-A710-4A4C-9FD0-9792299F743D}"/>
            </a:ext>
          </a:extLst>
        </xdr:cNvPr>
        <xdr:cNvCxnSpPr/>
      </xdr:nvCxnSpPr>
      <xdr:spPr>
        <a:xfrm>
          <a:off x="4105275" y="552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20320</xdr:rowOff>
    </xdr:from>
    <xdr:ext cx="405130" cy="257810"/>
    <xdr:sp macro="" textlink="">
      <xdr:nvSpPr>
        <xdr:cNvPr id="63" name="【図書館】&#10;有形固定資産減価償却率平均値テキスト">
          <a:extLst>
            <a:ext uri="{FF2B5EF4-FFF2-40B4-BE49-F238E27FC236}">
              <a16:creationId xmlns:a16="http://schemas.microsoft.com/office/drawing/2014/main" id="{497F8C6B-5BCA-4405-88AD-1C7008129C82}"/>
            </a:ext>
          </a:extLst>
        </xdr:cNvPr>
        <xdr:cNvSpPr txBox="1"/>
      </xdr:nvSpPr>
      <xdr:spPr>
        <a:xfrm>
          <a:off x="4219575" y="585914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168910</xdr:rowOff>
    </xdr:from>
    <xdr:to>
      <xdr:col>24</xdr:col>
      <xdr:colOff>114300</xdr:colOff>
      <xdr:row>37</xdr:row>
      <xdr:rowOff>99060</xdr:rowOff>
    </xdr:to>
    <xdr:sp macro="" textlink="">
      <xdr:nvSpPr>
        <xdr:cNvPr id="64" name="フローチャート: 判断 63">
          <a:extLst>
            <a:ext uri="{FF2B5EF4-FFF2-40B4-BE49-F238E27FC236}">
              <a16:creationId xmlns:a16="http://schemas.microsoft.com/office/drawing/2014/main" id="{1F19723B-1B51-46D0-B272-0C80B7C4D089}"/>
            </a:ext>
          </a:extLst>
        </xdr:cNvPr>
        <xdr:cNvSpPr/>
      </xdr:nvSpPr>
      <xdr:spPr>
        <a:xfrm>
          <a:off x="4124325" y="59982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133350</xdr:rowOff>
    </xdr:from>
    <xdr:to>
      <xdr:col>20</xdr:col>
      <xdr:colOff>38100</xdr:colOff>
      <xdr:row>37</xdr:row>
      <xdr:rowOff>63500</xdr:rowOff>
    </xdr:to>
    <xdr:sp macro="" textlink="">
      <xdr:nvSpPr>
        <xdr:cNvPr id="65" name="フローチャート: 判断 64">
          <a:extLst>
            <a:ext uri="{FF2B5EF4-FFF2-40B4-BE49-F238E27FC236}">
              <a16:creationId xmlns:a16="http://schemas.microsoft.com/office/drawing/2014/main" id="{33930514-059A-46E4-9167-BE2E16B6A1FA}"/>
            </a:ext>
          </a:extLst>
        </xdr:cNvPr>
        <xdr:cNvSpPr/>
      </xdr:nvSpPr>
      <xdr:spPr>
        <a:xfrm>
          <a:off x="3381375" y="5972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121920</xdr:rowOff>
    </xdr:from>
    <xdr:to>
      <xdr:col>15</xdr:col>
      <xdr:colOff>101600</xdr:colOff>
      <xdr:row>37</xdr:row>
      <xdr:rowOff>52070</xdr:rowOff>
    </xdr:to>
    <xdr:sp macro="" textlink="">
      <xdr:nvSpPr>
        <xdr:cNvPr id="66" name="フローチャート: 判断 65">
          <a:extLst>
            <a:ext uri="{FF2B5EF4-FFF2-40B4-BE49-F238E27FC236}">
              <a16:creationId xmlns:a16="http://schemas.microsoft.com/office/drawing/2014/main" id="{5D9AE7FA-3F16-4E35-88E2-1F7A34A8822B}"/>
            </a:ext>
          </a:extLst>
        </xdr:cNvPr>
        <xdr:cNvSpPr/>
      </xdr:nvSpPr>
      <xdr:spPr>
        <a:xfrm>
          <a:off x="2571750" y="59639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23495</xdr:rowOff>
    </xdr:from>
    <xdr:to>
      <xdr:col>10</xdr:col>
      <xdr:colOff>165100</xdr:colOff>
      <xdr:row>37</xdr:row>
      <xdr:rowOff>125095</xdr:rowOff>
    </xdr:to>
    <xdr:sp macro="" textlink="">
      <xdr:nvSpPr>
        <xdr:cNvPr id="67" name="フローチャート: 判断 66">
          <a:extLst>
            <a:ext uri="{FF2B5EF4-FFF2-40B4-BE49-F238E27FC236}">
              <a16:creationId xmlns:a16="http://schemas.microsoft.com/office/drawing/2014/main" id="{848976F9-25DB-4704-B37C-9289A9208550}"/>
            </a:ext>
          </a:extLst>
        </xdr:cNvPr>
        <xdr:cNvSpPr/>
      </xdr:nvSpPr>
      <xdr:spPr>
        <a:xfrm>
          <a:off x="1781175" y="6027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117475</xdr:rowOff>
    </xdr:to>
    <xdr:sp macro="" textlink="">
      <xdr:nvSpPr>
        <xdr:cNvPr id="68" name="フローチャート: 判断 67">
          <a:extLst>
            <a:ext uri="{FF2B5EF4-FFF2-40B4-BE49-F238E27FC236}">
              <a16:creationId xmlns:a16="http://schemas.microsoft.com/office/drawing/2014/main" id="{08C8656F-ED5B-4A31-A9E6-04F9B574B498}"/>
            </a:ext>
          </a:extLst>
        </xdr:cNvPr>
        <xdr:cNvSpPr/>
      </xdr:nvSpPr>
      <xdr:spPr>
        <a:xfrm>
          <a:off x="981075" y="6016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9C33F00D-3156-447D-8A2E-FC6FFD99E6DF}"/>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4957F021-5C35-423C-B362-30AF620DE945}"/>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7DCC8803-81D8-4430-9FC7-AD03A22B9768}"/>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80A820E0-FE08-44B5-AF81-B17FF9398246}"/>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8DA75C9A-17E0-473A-B886-FEC191BC0C84}"/>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93980</xdr:rowOff>
    </xdr:from>
    <xdr:to>
      <xdr:col>24</xdr:col>
      <xdr:colOff>114300</xdr:colOff>
      <xdr:row>40</xdr:row>
      <xdr:rowOff>24130</xdr:rowOff>
    </xdr:to>
    <xdr:sp macro="" textlink="">
      <xdr:nvSpPr>
        <xdr:cNvPr id="74" name="楕円 73">
          <a:extLst>
            <a:ext uri="{FF2B5EF4-FFF2-40B4-BE49-F238E27FC236}">
              <a16:creationId xmlns:a16="http://schemas.microsoft.com/office/drawing/2014/main" id="{E5238D64-2FD8-45A8-9DC1-30DEBD93C8BF}"/>
            </a:ext>
          </a:extLst>
        </xdr:cNvPr>
        <xdr:cNvSpPr/>
      </xdr:nvSpPr>
      <xdr:spPr>
        <a:xfrm>
          <a:off x="4124325" y="6418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72390</xdr:rowOff>
    </xdr:from>
    <xdr:ext cx="405130" cy="259080"/>
    <xdr:sp macro="" textlink="">
      <xdr:nvSpPr>
        <xdr:cNvPr id="75" name="【図書館】&#10;有形固定資産減価償却率該当値テキスト">
          <a:extLst>
            <a:ext uri="{FF2B5EF4-FFF2-40B4-BE49-F238E27FC236}">
              <a16:creationId xmlns:a16="http://schemas.microsoft.com/office/drawing/2014/main" id="{4CD1B659-97E4-423B-85EC-98639843ABE5}"/>
            </a:ext>
          </a:extLst>
        </xdr:cNvPr>
        <xdr:cNvSpPr txBox="1"/>
      </xdr:nvSpPr>
      <xdr:spPr>
        <a:xfrm>
          <a:off x="4219575" y="639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120650</xdr:rowOff>
    </xdr:from>
    <xdr:to>
      <xdr:col>20</xdr:col>
      <xdr:colOff>38100</xdr:colOff>
      <xdr:row>40</xdr:row>
      <xdr:rowOff>50165</xdr:rowOff>
    </xdr:to>
    <xdr:sp macro="" textlink="">
      <xdr:nvSpPr>
        <xdr:cNvPr id="76" name="楕円 75">
          <a:extLst>
            <a:ext uri="{FF2B5EF4-FFF2-40B4-BE49-F238E27FC236}">
              <a16:creationId xmlns:a16="http://schemas.microsoft.com/office/drawing/2014/main" id="{39D8E856-3539-4E20-9C7A-FFE15AA20A04}"/>
            </a:ext>
          </a:extLst>
        </xdr:cNvPr>
        <xdr:cNvSpPr/>
      </xdr:nvSpPr>
      <xdr:spPr>
        <a:xfrm>
          <a:off x="3381375" y="6448425"/>
          <a:ext cx="85725" cy="850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39</xdr:row>
      <xdr:rowOff>170815</xdr:rowOff>
    </xdr:to>
    <xdr:cxnSp macro="">
      <xdr:nvCxnSpPr>
        <xdr:cNvPr id="77" name="直線コネクタ 76">
          <a:extLst>
            <a:ext uri="{FF2B5EF4-FFF2-40B4-BE49-F238E27FC236}">
              <a16:creationId xmlns:a16="http://schemas.microsoft.com/office/drawing/2014/main" id="{3DAF2F2B-ADFA-4DCA-9519-C08074A88CF4}"/>
            </a:ext>
          </a:extLst>
        </xdr:cNvPr>
        <xdr:cNvCxnSpPr/>
      </xdr:nvCxnSpPr>
      <xdr:spPr>
        <a:xfrm flipV="1">
          <a:off x="3429000" y="6466205"/>
          <a:ext cx="7524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116840</xdr:rowOff>
    </xdr:from>
    <xdr:to>
      <xdr:col>15</xdr:col>
      <xdr:colOff>101600</xdr:colOff>
      <xdr:row>40</xdr:row>
      <xdr:rowOff>46990</xdr:rowOff>
    </xdr:to>
    <xdr:sp macro="" textlink="">
      <xdr:nvSpPr>
        <xdr:cNvPr id="78" name="楕円 77">
          <a:extLst>
            <a:ext uri="{FF2B5EF4-FFF2-40B4-BE49-F238E27FC236}">
              <a16:creationId xmlns:a16="http://schemas.microsoft.com/office/drawing/2014/main" id="{F1832AEC-DE44-4500-825E-DA726DF5B320}"/>
            </a:ext>
          </a:extLst>
        </xdr:cNvPr>
        <xdr:cNvSpPr/>
      </xdr:nvSpPr>
      <xdr:spPr>
        <a:xfrm>
          <a:off x="2571750" y="6441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167640</xdr:rowOff>
    </xdr:from>
    <xdr:to>
      <xdr:col>19</xdr:col>
      <xdr:colOff>177800</xdr:colOff>
      <xdr:row>39</xdr:row>
      <xdr:rowOff>170815</xdr:rowOff>
    </xdr:to>
    <xdr:cxnSp macro="">
      <xdr:nvCxnSpPr>
        <xdr:cNvPr id="79" name="直線コネクタ 78">
          <a:extLst>
            <a:ext uri="{FF2B5EF4-FFF2-40B4-BE49-F238E27FC236}">
              <a16:creationId xmlns:a16="http://schemas.microsoft.com/office/drawing/2014/main" id="{F8809663-0123-4280-A2BC-3973FFD67EDA}"/>
            </a:ext>
          </a:extLst>
        </xdr:cNvPr>
        <xdr:cNvCxnSpPr/>
      </xdr:nvCxnSpPr>
      <xdr:spPr>
        <a:xfrm>
          <a:off x="2619375" y="648906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84455</xdr:rowOff>
    </xdr:from>
    <xdr:to>
      <xdr:col>10</xdr:col>
      <xdr:colOff>165100</xdr:colOff>
      <xdr:row>40</xdr:row>
      <xdr:rowOff>14605</xdr:rowOff>
    </xdr:to>
    <xdr:sp macro="" textlink="">
      <xdr:nvSpPr>
        <xdr:cNvPr id="80" name="楕円 79">
          <a:extLst>
            <a:ext uri="{FF2B5EF4-FFF2-40B4-BE49-F238E27FC236}">
              <a16:creationId xmlns:a16="http://schemas.microsoft.com/office/drawing/2014/main" id="{86472CC7-1CBD-466B-BB9D-AE1DFF76AA41}"/>
            </a:ext>
          </a:extLst>
        </xdr:cNvPr>
        <xdr:cNvSpPr/>
      </xdr:nvSpPr>
      <xdr:spPr>
        <a:xfrm>
          <a:off x="1781175" y="6412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135255</xdr:rowOff>
    </xdr:from>
    <xdr:to>
      <xdr:col>15</xdr:col>
      <xdr:colOff>50800</xdr:colOff>
      <xdr:row>39</xdr:row>
      <xdr:rowOff>167640</xdr:rowOff>
    </xdr:to>
    <xdr:cxnSp macro="">
      <xdr:nvCxnSpPr>
        <xdr:cNvPr id="81" name="直線コネクタ 80">
          <a:extLst>
            <a:ext uri="{FF2B5EF4-FFF2-40B4-BE49-F238E27FC236}">
              <a16:creationId xmlns:a16="http://schemas.microsoft.com/office/drawing/2014/main" id="{23E7785B-EC87-4F7B-8596-D495F8C6D298}"/>
            </a:ext>
          </a:extLst>
        </xdr:cNvPr>
        <xdr:cNvCxnSpPr/>
      </xdr:nvCxnSpPr>
      <xdr:spPr>
        <a:xfrm>
          <a:off x="1828800" y="6459855"/>
          <a:ext cx="7905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54610</xdr:rowOff>
    </xdr:from>
    <xdr:to>
      <xdr:col>6</xdr:col>
      <xdr:colOff>38100</xdr:colOff>
      <xdr:row>39</xdr:row>
      <xdr:rowOff>156210</xdr:rowOff>
    </xdr:to>
    <xdr:sp macro="" textlink="">
      <xdr:nvSpPr>
        <xdr:cNvPr id="82" name="楕円 81">
          <a:extLst>
            <a:ext uri="{FF2B5EF4-FFF2-40B4-BE49-F238E27FC236}">
              <a16:creationId xmlns:a16="http://schemas.microsoft.com/office/drawing/2014/main" id="{A1DDD966-9730-4B77-ABFC-EEFEC0E7C024}"/>
            </a:ext>
          </a:extLst>
        </xdr:cNvPr>
        <xdr:cNvSpPr/>
      </xdr:nvSpPr>
      <xdr:spPr>
        <a:xfrm>
          <a:off x="981075" y="6379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105410</xdr:rowOff>
    </xdr:from>
    <xdr:to>
      <xdr:col>10</xdr:col>
      <xdr:colOff>114300</xdr:colOff>
      <xdr:row>39</xdr:row>
      <xdr:rowOff>135255</xdr:rowOff>
    </xdr:to>
    <xdr:cxnSp macro="">
      <xdr:nvCxnSpPr>
        <xdr:cNvPr id="83" name="直線コネクタ 82">
          <a:extLst>
            <a:ext uri="{FF2B5EF4-FFF2-40B4-BE49-F238E27FC236}">
              <a16:creationId xmlns:a16="http://schemas.microsoft.com/office/drawing/2014/main" id="{D5656128-6A18-4276-AEFA-B192CD780D21}"/>
            </a:ext>
          </a:extLst>
        </xdr:cNvPr>
        <xdr:cNvCxnSpPr/>
      </xdr:nvCxnSpPr>
      <xdr:spPr>
        <a:xfrm>
          <a:off x="1028700" y="642683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80010</xdr:rowOff>
    </xdr:from>
    <xdr:ext cx="405130" cy="259080"/>
    <xdr:sp macro="" textlink="">
      <xdr:nvSpPr>
        <xdr:cNvPr id="84" name="n_1aveValue【図書館】&#10;有形固定資産減価償却率">
          <a:extLst>
            <a:ext uri="{FF2B5EF4-FFF2-40B4-BE49-F238E27FC236}">
              <a16:creationId xmlns:a16="http://schemas.microsoft.com/office/drawing/2014/main" id="{FE9E3CED-3B8C-499B-8783-3BBBB62D06B7}"/>
            </a:ext>
          </a:extLst>
        </xdr:cNvPr>
        <xdr:cNvSpPr txBox="1"/>
      </xdr:nvSpPr>
      <xdr:spPr>
        <a:xfrm>
          <a:off x="3239135" y="5760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68580</xdr:rowOff>
    </xdr:from>
    <xdr:ext cx="403860" cy="259080"/>
    <xdr:sp macro="" textlink="">
      <xdr:nvSpPr>
        <xdr:cNvPr id="85" name="n_2aveValue【図書館】&#10;有形固定資産減価償却率">
          <a:extLst>
            <a:ext uri="{FF2B5EF4-FFF2-40B4-BE49-F238E27FC236}">
              <a16:creationId xmlns:a16="http://schemas.microsoft.com/office/drawing/2014/main" id="{D3BD2278-93DA-44F7-95C7-E63D866E56BB}"/>
            </a:ext>
          </a:extLst>
        </xdr:cNvPr>
        <xdr:cNvSpPr txBox="1"/>
      </xdr:nvSpPr>
      <xdr:spPr>
        <a:xfrm>
          <a:off x="2439035" y="5742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141605</xdr:rowOff>
    </xdr:from>
    <xdr:ext cx="403860" cy="259080"/>
    <xdr:sp macro="" textlink="">
      <xdr:nvSpPr>
        <xdr:cNvPr id="86" name="n_3aveValue【図書館】&#10;有形固定資産減価償却率">
          <a:extLst>
            <a:ext uri="{FF2B5EF4-FFF2-40B4-BE49-F238E27FC236}">
              <a16:creationId xmlns:a16="http://schemas.microsoft.com/office/drawing/2014/main" id="{635553BF-804C-4359-A37D-4D1A2DB63F04}"/>
            </a:ext>
          </a:extLst>
        </xdr:cNvPr>
        <xdr:cNvSpPr txBox="1"/>
      </xdr:nvSpPr>
      <xdr:spPr>
        <a:xfrm>
          <a:off x="1648460" y="5821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133985</xdr:rowOff>
    </xdr:from>
    <xdr:ext cx="403860" cy="257810"/>
    <xdr:sp macro="" textlink="">
      <xdr:nvSpPr>
        <xdr:cNvPr id="87" name="n_4aveValue【図書館】&#10;有形固定資産減価償却率">
          <a:extLst>
            <a:ext uri="{FF2B5EF4-FFF2-40B4-BE49-F238E27FC236}">
              <a16:creationId xmlns:a16="http://schemas.microsoft.com/office/drawing/2014/main" id="{5C91DDEB-9690-49B9-83E9-90963513F421}"/>
            </a:ext>
          </a:extLst>
        </xdr:cNvPr>
        <xdr:cNvSpPr txBox="1"/>
      </xdr:nvSpPr>
      <xdr:spPr>
        <a:xfrm>
          <a:off x="848360" y="58108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41275</xdr:rowOff>
    </xdr:from>
    <xdr:ext cx="405130" cy="257810"/>
    <xdr:sp macro="" textlink="">
      <xdr:nvSpPr>
        <xdr:cNvPr id="88" name="n_1mainValue【図書館】&#10;有形固定資産減価償却率">
          <a:extLst>
            <a:ext uri="{FF2B5EF4-FFF2-40B4-BE49-F238E27FC236}">
              <a16:creationId xmlns:a16="http://schemas.microsoft.com/office/drawing/2014/main" id="{E92F0350-034F-4C05-AB33-174233A51DC9}"/>
            </a:ext>
          </a:extLst>
        </xdr:cNvPr>
        <xdr:cNvSpPr txBox="1"/>
      </xdr:nvSpPr>
      <xdr:spPr>
        <a:xfrm>
          <a:off x="3239135" y="65309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38100</xdr:rowOff>
    </xdr:from>
    <xdr:ext cx="403860" cy="259080"/>
    <xdr:sp macro="" textlink="">
      <xdr:nvSpPr>
        <xdr:cNvPr id="89" name="n_2mainValue【図書館】&#10;有形固定資産減価償却率">
          <a:extLst>
            <a:ext uri="{FF2B5EF4-FFF2-40B4-BE49-F238E27FC236}">
              <a16:creationId xmlns:a16="http://schemas.microsoft.com/office/drawing/2014/main" id="{199FA645-240D-4BE3-854F-65791F50B846}"/>
            </a:ext>
          </a:extLst>
        </xdr:cNvPr>
        <xdr:cNvSpPr txBox="1"/>
      </xdr:nvSpPr>
      <xdr:spPr>
        <a:xfrm>
          <a:off x="2439035" y="65246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6350</xdr:rowOff>
    </xdr:from>
    <xdr:ext cx="403860" cy="257810"/>
    <xdr:sp macro="" textlink="">
      <xdr:nvSpPr>
        <xdr:cNvPr id="90" name="n_3mainValue【図書館】&#10;有形固定資産減価償却率">
          <a:extLst>
            <a:ext uri="{FF2B5EF4-FFF2-40B4-BE49-F238E27FC236}">
              <a16:creationId xmlns:a16="http://schemas.microsoft.com/office/drawing/2014/main" id="{AC4DC237-D077-4A09-ABFE-95DF2ED8FBEB}"/>
            </a:ext>
          </a:extLst>
        </xdr:cNvPr>
        <xdr:cNvSpPr txBox="1"/>
      </xdr:nvSpPr>
      <xdr:spPr>
        <a:xfrm>
          <a:off x="1648460" y="64960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147320</xdr:rowOff>
    </xdr:from>
    <xdr:ext cx="403860" cy="259080"/>
    <xdr:sp macro="" textlink="">
      <xdr:nvSpPr>
        <xdr:cNvPr id="91" name="n_4mainValue【図書館】&#10;有形固定資産減価償却率">
          <a:extLst>
            <a:ext uri="{FF2B5EF4-FFF2-40B4-BE49-F238E27FC236}">
              <a16:creationId xmlns:a16="http://schemas.microsoft.com/office/drawing/2014/main" id="{5EB33B92-CC58-4F4C-BD68-29145347E769}"/>
            </a:ext>
          </a:extLst>
        </xdr:cNvPr>
        <xdr:cNvSpPr txBox="1"/>
      </xdr:nvSpPr>
      <xdr:spPr>
        <a:xfrm>
          <a:off x="848360" y="6468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5E03DD5-A988-4ECC-9218-4CCC24B8A0F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2C26840-D4E2-401E-B3F4-B53873453AA8}"/>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97F4AE2-EAF0-44E8-AE9C-0AA3F4E2FB06}"/>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1C218F-2452-498D-9EBE-F0AADBAD025A}"/>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48E773A-0F85-42DD-A088-F7F0D0715573}"/>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0949A1B-7F3D-4E4B-AA32-A9D4E6B22701}"/>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5DF1F9-613B-4322-AD6E-7C7EDD1655EA}"/>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C974B1C-C846-4CD2-B904-5DD5E7051E8D}"/>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a:extLst>
            <a:ext uri="{FF2B5EF4-FFF2-40B4-BE49-F238E27FC236}">
              <a16:creationId xmlns:a16="http://schemas.microsoft.com/office/drawing/2014/main" id="{83755F67-AC89-4CBB-A99D-17E127309F33}"/>
            </a:ext>
          </a:extLst>
        </xdr:cNvPr>
        <xdr:cNvSpPr txBox="1"/>
      </xdr:nvSpPr>
      <xdr:spPr>
        <a:xfrm>
          <a:off x="5915025" y="486727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F24BDD7-7A64-41F3-BAA3-38F13C7EAD95}"/>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BA78C89-89C3-4186-BF87-643A78421827}"/>
            </a:ext>
          </a:extLst>
        </xdr:cNvPr>
        <xdr:cNvCxnSpPr/>
      </xdr:nvCxnSpPr>
      <xdr:spPr>
        <a:xfrm>
          <a:off x="5953125" y="678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3" name="テキスト ボックス 102">
          <a:extLst>
            <a:ext uri="{FF2B5EF4-FFF2-40B4-BE49-F238E27FC236}">
              <a16:creationId xmlns:a16="http://schemas.microsoft.com/office/drawing/2014/main" id="{88FBC1C0-7696-435E-A1F2-9462B483B008}"/>
            </a:ext>
          </a:extLst>
        </xdr:cNvPr>
        <xdr:cNvSpPr txBox="1"/>
      </xdr:nvSpPr>
      <xdr:spPr>
        <a:xfrm>
          <a:off x="5527040" y="6645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0B3A61-93FD-4F07-BC3E-C528CE67E61F}"/>
            </a:ext>
          </a:extLst>
        </xdr:cNvPr>
        <xdr:cNvCxnSpPr/>
      </xdr:nvCxnSpPr>
      <xdr:spPr>
        <a:xfrm>
          <a:off x="5953125" y="6343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5" name="テキスト ボックス 104">
          <a:extLst>
            <a:ext uri="{FF2B5EF4-FFF2-40B4-BE49-F238E27FC236}">
              <a16:creationId xmlns:a16="http://schemas.microsoft.com/office/drawing/2014/main" id="{D44EE073-D787-47D8-AE64-772C220AA4E5}"/>
            </a:ext>
          </a:extLst>
        </xdr:cNvPr>
        <xdr:cNvSpPr txBox="1"/>
      </xdr:nvSpPr>
      <xdr:spPr>
        <a:xfrm>
          <a:off x="55270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79B7799-C2D8-48F4-9274-44503293868E}"/>
            </a:ext>
          </a:extLst>
        </xdr:cNvPr>
        <xdr:cNvCxnSpPr/>
      </xdr:nvCxnSpPr>
      <xdr:spPr>
        <a:xfrm>
          <a:off x="5953125" y="591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7" name="テキスト ボックス 106">
          <a:extLst>
            <a:ext uri="{FF2B5EF4-FFF2-40B4-BE49-F238E27FC236}">
              <a16:creationId xmlns:a16="http://schemas.microsoft.com/office/drawing/2014/main" id="{7EE0FDEA-D260-4069-99BA-A61F8951482D}"/>
            </a:ext>
          </a:extLst>
        </xdr:cNvPr>
        <xdr:cNvSpPr txBox="1"/>
      </xdr:nvSpPr>
      <xdr:spPr>
        <a:xfrm>
          <a:off x="5527040" y="5779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5B552BD-B352-4A0C-9E0A-411AAEB4E5EF}"/>
            </a:ext>
          </a:extLst>
        </xdr:cNvPr>
        <xdr:cNvCxnSpPr/>
      </xdr:nvCxnSpPr>
      <xdr:spPr>
        <a:xfrm>
          <a:off x="5953125" y="5486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9" name="テキスト ボックス 108">
          <a:extLst>
            <a:ext uri="{FF2B5EF4-FFF2-40B4-BE49-F238E27FC236}">
              <a16:creationId xmlns:a16="http://schemas.microsoft.com/office/drawing/2014/main" id="{D0B62106-AF9C-4D86-9ACB-3596D0467E86}"/>
            </a:ext>
          </a:extLst>
        </xdr:cNvPr>
        <xdr:cNvSpPr txBox="1"/>
      </xdr:nvSpPr>
      <xdr:spPr>
        <a:xfrm>
          <a:off x="5527040" y="535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9E71737-A68C-4128-8F88-A2DF9BE99AA7}"/>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1" name="テキスト ボックス 110">
          <a:extLst>
            <a:ext uri="{FF2B5EF4-FFF2-40B4-BE49-F238E27FC236}">
              <a16:creationId xmlns:a16="http://schemas.microsoft.com/office/drawing/2014/main" id="{1DD3F2C8-2DF9-4EAD-8BA3-4DD239C50371}"/>
            </a:ext>
          </a:extLst>
        </xdr:cNvPr>
        <xdr:cNvSpPr txBox="1"/>
      </xdr:nvSpPr>
      <xdr:spPr>
        <a:xfrm>
          <a:off x="5527040" y="4912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0900E20-E608-49C6-AADE-FD5B268FAC01}"/>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78740</xdr:rowOff>
    </xdr:from>
    <xdr:to>
      <xdr:col>54</xdr:col>
      <xdr:colOff>189865</xdr:colOff>
      <xdr:row>41</xdr:row>
      <xdr:rowOff>27940</xdr:rowOff>
    </xdr:to>
    <xdr:cxnSp macro="">
      <xdr:nvCxnSpPr>
        <xdr:cNvPr id="113" name="直線コネクタ 112">
          <a:extLst>
            <a:ext uri="{FF2B5EF4-FFF2-40B4-BE49-F238E27FC236}">
              <a16:creationId xmlns:a16="http://schemas.microsoft.com/office/drawing/2014/main" id="{978A195B-49F6-40BB-BD8A-D6B10635C009}"/>
            </a:ext>
          </a:extLst>
        </xdr:cNvPr>
        <xdr:cNvCxnSpPr/>
      </xdr:nvCxnSpPr>
      <xdr:spPr>
        <a:xfrm flipV="1">
          <a:off x="9429115" y="5755640"/>
          <a:ext cx="0" cy="923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31750</xdr:rowOff>
    </xdr:from>
    <xdr:ext cx="469900" cy="257810"/>
    <xdr:sp macro="" textlink="">
      <xdr:nvSpPr>
        <xdr:cNvPr id="114" name="【図書館】&#10;一人当たり面積最小値テキスト">
          <a:extLst>
            <a:ext uri="{FF2B5EF4-FFF2-40B4-BE49-F238E27FC236}">
              <a16:creationId xmlns:a16="http://schemas.microsoft.com/office/drawing/2014/main" id="{F67BF3FC-03F6-4FD3-BD2C-4F59019E0F96}"/>
            </a:ext>
          </a:extLst>
        </xdr:cNvPr>
        <xdr:cNvSpPr txBox="1"/>
      </xdr:nvSpPr>
      <xdr:spPr>
        <a:xfrm>
          <a:off x="9467850" y="66770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27940</xdr:rowOff>
    </xdr:from>
    <xdr:to>
      <xdr:col>55</xdr:col>
      <xdr:colOff>88900</xdr:colOff>
      <xdr:row>41</xdr:row>
      <xdr:rowOff>27940</xdr:rowOff>
    </xdr:to>
    <xdr:cxnSp macro="">
      <xdr:nvCxnSpPr>
        <xdr:cNvPr id="115" name="直線コネクタ 114">
          <a:extLst>
            <a:ext uri="{FF2B5EF4-FFF2-40B4-BE49-F238E27FC236}">
              <a16:creationId xmlns:a16="http://schemas.microsoft.com/office/drawing/2014/main" id="{B0C38AD2-1F2C-4832-B82C-88201E43C26E}"/>
            </a:ext>
          </a:extLst>
        </xdr:cNvPr>
        <xdr:cNvCxnSpPr/>
      </xdr:nvCxnSpPr>
      <xdr:spPr>
        <a:xfrm>
          <a:off x="9363075" y="667956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25400</xdr:rowOff>
    </xdr:from>
    <xdr:ext cx="469900" cy="259080"/>
    <xdr:sp macro="" textlink="">
      <xdr:nvSpPr>
        <xdr:cNvPr id="116" name="【図書館】&#10;一人当たり面積最大値テキスト">
          <a:extLst>
            <a:ext uri="{FF2B5EF4-FFF2-40B4-BE49-F238E27FC236}">
              <a16:creationId xmlns:a16="http://schemas.microsoft.com/office/drawing/2014/main" id="{37D9D4C1-DDB3-4F27-AC9D-84C9B5EEF56F}"/>
            </a:ext>
          </a:extLst>
        </xdr:cNvPr>
        <xdr:cNvSpPr txBox="1"/>
      </xdr:nvSpPr>
      <xdr:spPr>
        <a:xfrm>
          <a:off x="9467850" y="55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0.237</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78740</xdr:rowOff>
    </xdr:from>
    <xdr:to>
      <xdr:col>55</xdr:col>
      <xdr:colOff>88900</xdr:colOff>
      <xdr:row>35</xdr:row>
      <xdr:rowOff>78740</xdr:rowOff>
    </xdr:to>
    <xdr:cxnSp macro="">
      <xdr:nvCxnSpPr>
        <xdr:cNvPr id="117" name="直線コネクタ 116">
          <a:extLst>
            <a:ext uri="{FF2B5EF4-FFF2-40B4-BE49-F238E27FC236}">
              <a16:creationId xmlns:a16="http://schemas.microsoft.com/office/drawing/2014/main" id="{832395EB-53BD-4EA9-9996-871D05F742DA}"/>
            </a:ext>
          </a:extLst>
        </xdr:cNvPr>
        <xdr:cNvCxnSpPr/>
      </xdr:nvCxnSpPr>
      <xdr:spPr>
        <a:xfrm>
          <a:off x="9363075" y="57556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20955</xdr:rowOff>
    </xdr:from>
    <xdr:ext cx="469900" cy="257810"/>
    <xdr:sp macro="" textlink="">
      <xdr:nvSpPr>
        <xdr:cNvPr id="118" name="【図書館】&#10;一人当たり面積平均値テキスト">
          <a:extLst>
            <a:ext uri="{FF2B5EF4-FFF2-40B4-BE49-F238E27FC236}">
              <a16:creationId xmlns:a16="http://schemas.microsoft.com/office/drawing/2014/main" id="{2E0EF91C-7FEC-49CB-A748-CB858CC9AC86}"/>
            </a:ext>
          </a:extLst>
        </xdr:cNvPr>
        <xdr:cNvSpPr txBox="1"/>
      </xdr:nvSpPr>
      <xdr:spPr>
        <a:xfrm>
          <a:off x="9467850" y="63455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169545</xdr:rowOff>
    </xdr:from>
    <xdr:to>
      <xdr:col>55</xdr:col>
      <xdr:colOff>50800</xdr:colOff>
      <xdr:row>40</xdr:row>
      <xdr:rowOff>99695</xdr:rowOff>
    </xdr:to>
    <xdr:sp macro="" textlink="">
      <xdr:nvSpPr>
        <xdr:cNvPr id="119" name="フローチャート: 判断 118">
          <a:extLst>
            <a:ext uri="{FF2B5EF4-FFF2-40B4-BE49-F238E27FC236}">
              <a16:creationId xmlns:a16="http://schemas.microsoft.com/office/drawing/2014/main" id="{943A7979-78E4-47B8-94E0-4999A5ADDFCF}"/>
            </a:ext>
          </a:extLst>
        </xdr:cNvPr>
        <xdr:cNvSpPr/>
      </xdr:nvSpPr>
      <xdr:spPr>
        <a:xfrm>
          <a:off x="9401175" y="648462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01261472-06E9-4726-BE60-EBB1F07CBDBA}"/>
            </a:ext>
          </a:extLst>
        </xdr:cNvPr>
        <xdr:cNvSpPr/>
      </xdr:nvSpPr>
      <xdr:spPr>
        <a:xfrm>
          <a:off x="8639175" y="6489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11430</xdr:rowOff>
    </xdr:from>
    <xdr:to>
      <xdr:col>46</xdr:col>
      <xdr:colOff>38100</xdr:colOff>
      <xdr:row>40</xdr:row>
      <xdr:rowOff>113030</xdr:rowOff>
    </xdr:to>
    <xdr:sp macro="" textlink="">
      <xdr:nvSpPr>
        <xdr:cNvPr id="121" name="フローチャート: 判断 120">
          <a:extLst>
            <a:ext uri="{FF2B5EF4-FFF2-40B4-BE49-F238E27FC236}">
              <a16:creationId xmlns:a16="http://schemas.microsoft.com/office/drawing/2014/main" id="{AA05E6BF-90A3-4BE5-80B2-4179DB88FA95}"/>
            </a:ext>
          </a:extLst>
        </xdr:cNvPr>
        <xdr:cNvSpPr/>
      </xdr:nvSpPr>
      <xdr:spPr>
        <a:xfrm>
          <a:off x="7839075" y="64947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34290</xdr:rowOff>
    </xdr:from>
    <xdr:to>
      <xdr:col>41</xdr:col>
      <xdr:colOff>101600</xdr:colOff>
      <xdr:row>40</xdr:row>
      <xdr:rowOff>135890</xdr:rowOff>
    </xdr:to>
    <xdr:sp macro="" textlink="">
      <xdr:nvSpPr>
        <xdr:cNvPr id="122" name="フローチャート: 判断 121">
          <a:extLst>
            <a:ext uri="{FF2B5EF4-FFF2-40B4-BE49-F238E27FC236}">
              <a16:creationId xmlns:a16="http://schemas.microsoft.com/office/drawing/2014/main" id="{85A0867D-AB53-458E-BD46-10F558CA8645}"/>
            </a:ext>
          </a:extLst>
        </xdr:cNvPr>
        <xdr:cNvSpPr/>
      </xdr:nvSpPr>
      <xdr:spPr>
        <a:xfrm>
          <a:off x="7029450" y="65176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34290</xdr:rowOff>
    </xdr:from>
    <xdr:to>
      <xdr:col>36</xdr:col>
      <xdr:colOff>165100</xdr:colOff>
      <xdr:row>40</xdr:row>
      <xdr:rowOff>135890</xdr:rowOff>
    </xdr:to>
    <xdr:sp macro="" textlink="">
      <xdr:nvSpPr>
        <xdr:cNvPr id="123" name="フローチャート: 判断 122">
          <a:extLst>
            <a:ext uri="{FF2B5EF4-FFF2-40B4-BE49-F238E27FC236}">
              <a16:creationId xmlns:a16="http://schemas.microsoft.com/office/drawing/2014/main" id="{557A9154-326C-4B52-AAA0-7FEB3D87B412}"/>
            </a:ext>
          </a:extLst>
        </xdr:cNvPr>
        <xdr:cNvSpPr/>
      </xdr:nvSpPr>
      <xdr:spPr>
        <a:xfrm>
          <a:off x="6238875" y="65176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6FA822B8-3CF6-43DA-9C63-CAEC601172B1}"/>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941A209F-47BF-4A88-BBCE-2FF520B87973}"/>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38C9B99-834F-47A5-9293-A4E391ADBAF9}"/>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20948AAC-0B62-463A-8BDD-1C7EBAE6F32A}"/>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94619330-606D-4598-9B8D-99E44010039C}"/>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98425</xdr:rowOff>
    </xdr:from>
    <xdr:to>
      <xdr:col>55</xdr:col>
      <xdr:colOff>50800</xdr:colOff>
      <xdr:row>41</xdr:row>
      <xdr:rowOff>29210</xdr:rowOff>
    </xdr:to>
    <xdr:sp macro="" textlink="">
      <xdr:nvSpPr>
        <xdr:cNvPr id="129" name="楕円 128">
          <a:extLst>
            <a:ext uri="{FF2B5EF4-FFF2-40B4-BE49-F238E27FC236}">
              <a16:creationId xmlns:a16="http://schemas.microsoft.com/office/drawing/2014/main" id="{5B458C7A-16DD-4987-937C-8E91AF237A17}"/>
            </a:ext>
          </a:extLst>
        </xdr:cNvPr>
        <xdr:cNvSpPr/>
      </xdr:nvSpPr>
      <xdr:spPr>
        <a:xfrm>
          <a:off x="9401175" y="6588125"/>
          <a:ext cx="76200" cy="863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13335</xdr:rowOff>
    </xdr:from>
    <xdr:ext cx="469900" cy="259080"/>
    <xdr:sp macro="" textlink="">
      <xdr:nvSpPr>
        <xdr:cNvPr id="130" name="【図書館】&#10;一人当たり面積該当値テキスト">
          <a:extLst>
            <a:ext uri="{FF2B5EF4-FFF2-40B4-BE49-F238E27FC236}">
              <a16:creationId xmlns:a16="http://schemas.microsoft.com/office/drawing/2014/main" id="{1A90E8BF-90B3-4EB3-A678-C6AF9ECC98C5}"/>
            </a:ext>
          </a:extLst>
        </xdr:cNvPr>
        <xdr:cNvSpPr txBox="1"/>
      </xdr:nvSpPr>
      <xdr:spPr>
        <a:xfrm>
          <a:off x="9467850" y="6496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102870</xdr:rowOff>
    </xdr:from>
    <xdr:to>
      <xdr:col>50</xdr:col>
      <xdr:colOff>165100</xdr:colOff>
      <xdr:row>41</xdr:row>
      <xdr:rowOff>33020</xdr:rowOff>
    </xdr:to>
    <xdr:sp macro="" textlink="">
      <xdr:nvSpPr>
        <xdr:cNvPr id="131" name="楕円 130">
          <a:extLst>
            <a:ext uri="{FF2B5EF4-FFF2-40B4-BE49-F238E27FC236}">
              <a16:creationId xmlns:a16="http://schemas.microsoft.com/office/drawing/2014/main" id="{F9961DF3-E153-4CE0-A78C-B64A7867608F}"/>
            </a:ext>
          </a:extLst>
        </xdr:cNvPr>
        <xdr:cNvSpPr/>
      </xdr:nvSpPr>
      <xdr:spPr>
        <a:xfrm>
          <a:off x="8639175" y="65925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149225</xdr:rowOff>
    </xdr:from>
    <xdr:to>
      <xdr:col>55</xdr:col>
      <xdr:colOff>0</xdr:colOff>
      <xdr:row>40</xdr:row>
      <xdr:rowOff>153670</xdr:rowOff>
    </xdr:to>
    <xdr:cxnSp macro="">
      <xdr:nvCxnSpPr>
        <xdr:cNvPr id="132" name="直線コネクタ 131">
          <a:extLst>
            <a:ext uri="{FF2B5EF4-FFF2-40B4-BE49-F238E27FC236}">
              <a16:creationId xmlns:a16="http://schemas.microsoft.com/office/drawing/2014/main" id="{7BCDC061-4D00-46D0-9D02-8D0DE001906F}"/>
            </a:ext>
          </a:extLst>
        </xdr:cNvPr>
        <xdr:cNvCxnSpPr/>
      </xdr:nvCxnSpPr>
      <xdr:spPr>
        <a:xfrm flipV="1">
          <a:off x="8686800" y="6635750"/>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102870</xdr:rowOff>
    </xdr:from>
    <xdr:to>
      <xdr:col>46</xdr:col>
      <xdr:colOff>38100</xdr:colOff>
      <xdr:row>41</xdr:row>
      <xdr:rowOff>33020</xdr:rowOff>
    </xdr:to>
    <xdr:sp macro="" textlink="">
      <xdr:nvSpPr>
        <xdr:cNvPr id="133" name="楕円 132">
          <a:extLst>
            <a:ext uri="{FF2B5EF4-FFF2-40B4-BE49-F238E27FC236}">
              <a16:creationId xmlns:a16="http://schemas.microsoft.com/office/drawing/2014/main" id="{79C408C9-E4ED-4B10-B55D-B24B2BF343F7}"/>
            </a:ext>
          </a:extLst>
        </xdr:cNvPr>
        <xdr:cNvSpPr/>
      </xdr:nvSpPr>
      <xdr:spPr>
        <a:xfrm>
          <a:off x="7839075" y="65925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153670</xdr:rowOff>
    </xdr:from>
    <xdr:to>
      <xdr:col>50</xdr:col>
      <xdr:colOff>114300</xdr:colOff>
      <xdr:row>40</xdr:row>
      <xdr:rowOff>153670</xdr:rowOff>
    </xdr:to>
    <xdr:cxnSp macro="">
      <xdr:nvCxnSpPr>
        <xdr:cNvPr id="134" name="直線コネクタ 133">
          <a:extLst>
            <a:ext uri="{FF2B5EF4-FFF2-40B4-BE49-F238E27FC236}">
              <a16:creationId xmlns:a16="http://schemas.microsoft.com/office/drawing/2014/main" id="{FA14CF85-CA78-4414-9EBB-263AEF3B0CE3}"/>
            </a:ext>
          </a:extLst>
        </xdr:cNvPr>
        <xdr:cNvCxnSpPr/>
      </xdr:nvCxnSpPr>
      <xdr:spPr>
        <a:xfrm>
          <a:off x="7886700" y="66401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107950</xdr:rowOff>
    </xdr:from>
    <xdr:to>
      <xdr:col>41</xdr:col>
      <xdr:colOff>101600</xdr:colOff>
      <xdr:row>41</xdr:row>
      <xdr:rowOff>38100</xdr:rowOff>
    </xdr:to>
    <xdr:sp macro="" textlink="">
      <xdr:nvSpPr>
        <xdr:cNvPr id="135" name="楕円 134">
          <a:extLst>
            <a:ext uri="{FF2B5EF4-FFF2-40B4-BE49-F238E27FC236}">
              <a16:creationId xmlns:a16="http://schemas.microsoft.com/office/drawing/2014/main" id="{D43C2B19-CB40-47D8-A0D0-E52BCBC67F4E}"/>
            </a:ext>
          </a:extLst>
        </xdr:cNvPr>
        <xdr:cNvSpPr/>
      </xdr:nvSpPr>
      <xdr:spPr>
        <a:xfrm>
          <a:off x="7029450" y="6591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153670</xdr:rowOff>
    </xdr:from>
    <xdr:to>
      <xdr:col>45</xdr:col>
      <xdr:colOff>177800</xdr:colOff>
      <xdr:row>40</xdr:row>
      <xdr:rowOff>158750</xdr:rowOff>
    </xdr:to>
    <xdr:cxnSp macro="">
      <xdr:nvCxnSpPr>
        <xdr:cNvPr id="136" name="直線コネクタ 135">
          <a:extLst>
            <a:ext uri="{FF2B5EF4-FFF2-40B4-BE49-F238E27FC236}">
              <a16:creationId xmlns:a16="http://schemas.microsoft.com/office/drawing/2014/main" id="{B1CDCF37-92B9-44AB-8707-FD12233474F1}"/>
            </a:ext>
          </a:extLst>
        </xdr:cNvPr>
        <xdr:cNvCxnSpPr/>
      </xdr:nvCxnSpPr>
      <xdr:spPr>
        <a:xfrm flipV="1">
          <a:off x="7077075" y="664019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107950</xdr:rowOff>
    </xdr:from>
    <xdr:to>
      <xdr:col>36</xdr:col>
      <xdr:colOff>165100</xdr:colOff>
      <xdr:row>41</xdr:row>
      <xdr:rowOff>38100</xdr:rowOff>
    </xdr:to>
    <xdr:sp macro="" textlink="">
      <xdr:nvSpPr>
        <xdr:cNvPr id="137" name="楕円 136">
          <a:extLst>
            <a:ext uri="{FF2B5EF4-FFF2-40B4-BE49-F238E27FC236}">
              <a16:creationId xmlns:a16="http://schemas.microsoft.com/office/drawing/2014/main" id="{2387015D-4933-4B56-A81E-B6669255F68D}"/>
            </a:ext>
          </a:extLst>
        </xdr:cNvPr>
        <xdr:cNvSpPr/>
      </xdr:nvSpPr>
      <xdr:spPr>
        <a:xfrm>
          <a:off x="6238875" y="6591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158750</xdr:rowOff>
    </xdr:from>
    <xdr:to>
      <xdr:col>41</xdr:col>
      <xdr:colOff>50800</xdr:colOff>
      <xdr:row>40</xdr:row>
      <xdr:rowOff>158750</xdr:rowOff>
    </xdr:to>
    <xdr:cxnSp macro="">
      <xdr:nvCxnSpPr>
        <xdr:cNvPr id="138" name="直線コネクタ 137">
          <a:extLst>
            <a:ext uri="{FF2B5EF4-FFF2-40B4-BE49-F238E27FC236}">
              <a16:creationId xmlns:a16="http://schemas.microsoft.com/office/drawing/2014/main" id="{C6FB315F-D78B-459B-A9E9-08F708A40D56}"/>
            </a:ext>
          </a:extLst>
        </xdr:cNvPr>
        <xdr:cNvCxnSpPr/>
      </xdr:nvCxnSpPr>
      <xdr:spPr>
        <a:xfrm>
          <a:off x="6286500" y="6648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120650</xdr:rowOff>
    </xdr:from>
    <xdr:ext cx="469900" cy="257810"/>
    <xdr:sp macro="" textlink="">
      <xdr:nvSpPr>
        <xdr:cNvPr id="139" name="n_1aveValue【図書館】&#10;一人当たり面積">
          <a:extLst>
            <a:ext uri="{FF2B5EF4-FFF2-40B4-BE49-F238E27FC236}">
              <a16:creationId xmlns:a16="http://schemas.microsoft.com/office/drawing/2014/main" id="{08CAD83E-4825-495A-8F32-B3F2B59E0E40}"/>
            </a:ext>
          </a:extLst>
        </xdr:cNvPr>
        <xdr:cNvSpPr txBox="1"/>
      </xdr:nvSpPr>
      <xdr:spPr>
        <a:xfrm>
          <a:off x="8458200" y="62865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129540</xdr:rowOff>
    </xdr:from>
    <xdr:ext cx="468630" cy="259080"/>
    <xdr:sp macro="" textlink="">
      <xdr:nvSpPr>
        <xdr:cNvPr id="140" name="n_2aveValue【図書館】&#10;一人当たり面積">
          <a:extLst>
            <a:ext uri="{FF2B5EF4-FFF2-40B4-BE49-F238E27FC236}">
              <a16:creationId xmlns:a16="http://schemas.microsoft.com/office/drawing/2014/main" id="{1A817036-D746-4E7E-9471-003DB709BB60}"/>
            </a:ext>
          </a:extLst>
        </xdr:cNvPr>
        <xdr:cNvSpPr txBox="1"/>
      </xdr:nvSpPr>
      <xdr:spPr>
        <a:xfrm>
          <a:off x="7677150" y="6289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152400</xdr:rowOff>
    </xdr:from>
    <xdr:ext cx="468630" cy="259080"/>
    <xdr:sp macro="" textlink="">
      <xdr:nvSpPr>
        <xdr:cNvPr id="141" name="n_3aveValue【図書館】&#10;一人当たり面積">
          <a:extLst>
            <a:ext uri="{FF2B5EF4-FFF2-40B4-BE49-F238E27FC236}">
              <a16:creationId xmlns:a16="http://schemas.microsoft.com/office/drawing/2014/main" id="{9187B851-7CFE-4B06-8428-0FB591F84AD4}"/>
            </a:ext>
          </a:extLst>
        </xdr:cNvPr>
        <xdr:cNvSpPr txBox="1"/>
      </xdr:nvSpPr>
      <xdr:spPr>
        <a:xfrm>
          <a:off x="6867525" y="63150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152400</xdr:rowOff>
    </xdr:from>
    <xdr:ext cx="468630" cy="259080"/>
    <xdr:sp macro="" textlink="">
      <xdr:nvSpPr>
        <xdr:cNvPr id="142" name="n_4aveValue【図書館】&#10;一人当たり面積">
          <a:extLst>
            <a:ext uri="{FF2B5EF4-FFF2-40B4-BE49-F238E27FC236}">
              <a16:creationId xmlns:a16="http://schemas.microsoft.com/office/drawing/2014/main" id="{2E05FB7B-65F4-46C2-ACFE-EEA4B80FB427}"/>
            </a:ext>
          </a:extLst>
        </xdr:cNvPr>
        <xdr:cNvSpPr txBox="1"/>
      </xdr:nvSpPr>
      <xdr:spPr>
        <a:xfrm>
          <a:off x="6067425" y="63150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24130</xdr:rowOff>
    </xdr:from>
    <xdr:ext cx="469900" cy="259080"/>
    <xdr:sp macro="" textlink="">
      <xdr:nvSpPr>
        <xdr:cNvPr id="143" name="n_1mainValue【図書館】&#10;一人当たり面積">
          <a:extLst>
            <a:ext uri="{FF2B5EF4-FFF2-40B4-BE49-F238E27FC236}">
              <a16:creationId xmlns:a16="http://schemas.microsoft.com/office/drawing/2014/main" id="{82B75949-5B01-44CE-AFEE-C19EA0F07FA7}"/>
            </a:ext>
          </a:extLst>
        </xdr:cNvPr>
        <xdr:cNvSpPr txBox="1"/>
      </xdr:nvSpPr>
      <xdr:spPr>
        <a:xfrm>
          <a:off x="84582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24130</xdr:rowOff>
    </xdr:from>
    <xdr:ext cx="468630" cy="259080"/>
    <xdr:sp macro="" textlink="">
      <xdr:nvSpPr>
        <xdr:cNvPr id="144" name="n_2mainValue【図書館】&#10;一人当たり面積">
          <a:extLst>
            <a:ext uri="{FF2B5EF4-FFF2-40B4-BE49-F238E27FC236}">
              <a16:creationId xmlns:a16="http://schemas.microsoft.com/office/drawing/2014/main" id="{044D633F-59BA-4D44-9EF6-09A82DB915E9}"/>
            </a:ext>
          </a:extLst>
        </xdr:cNvPr>
        <xdr:cNvSpPr txBox="1"/>
      </xdr:nvSpPr>
      <xdr:spPr>
        <a:xfrm>
          <a:off x="7677150" y="6675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29210</xdr:rowOff>
    </xdr:from>
    <xdr:ext cx="468630" cy="257810"/>
    <xdr:sp macro="" textlink="">
      <xdr:nvSpPr>
        <xdr:cNvPr id="145" name="n_3mainValue【図書館】&#10;一人当たり面積">
          <a:extLst>
            <a:ext uri="{FF2B5EF4-FFF2-40B4-BE49-F238E27FC236}">
              <a16:creationId xmlns:a16="http://schemas.microsoft.com/office/drawing/2014/main" id="{01F113E0-520C-45AC-91E0-46C577BB8539}"/>
            </a:ext>
          </a:extLst>
        </xdr:cNvPr>
        <xdr:cNvSpPr txBox="1"/>
      </xdr:nvSpPr>
      <xdr:spPr>
        <a:xfrm>
          <a:off x="6867525" y="6674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29210</xdr:rowOff>
    </xdr:from>
    <xdr:ext cx="468630" cy="257810"/>
    <xdr:sp macro="" textlink="">
      <xdr:nvSpPr>
        <xdr:cNvPr id="146" name="n_4mainValue【図書館】&#10;一人当たり面積">
          <a:extLst>
            <a:ext uri="{FF2B5EF4-FFF2-40B4-BE49-F238E27FC236}">
              <a16:creationId xmlns:a16="http://schemas.microsoft.com/office/drawing/2014/main" id="{CA46B8E7-A5CD-4570-A05E-005FF6DDE77D}"/>
            </a:ext>
          </a:extLst>
        </xdr:cNvPr>
        <xdr:cNvSpPr txBox="1"/>
      </xdr:nvSpPr>
      <xdr:spPr>
        <a:xfrm>
          <a:off x="6067425" y="6674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79C2FB-9184-41B3-B317-A49960B5C72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B53D049-2BD2-45D8-95C7-C008165406AF}"/>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BF6F415-22DE-4858-8DC5-8548B562BB5E}"/>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4C37CFE-3AFF-4462-9C64-5DBFC8E0C4CB}"/>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95DD94A-431C-48CC-BBFE-600E17697C65}"/>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5A6362F-8587-4DCF-9BC8-36B5CECF3B4C}"/>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11CF2BA-09DB-4F64-A41A-06B7DB806A1A}"/>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7F59CE-3A51-492E-9AEC-4F5045FE6705}"/>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5" name="テキスト ボックス 154">
          <a:extLst>
            <a:ext uri="{FF2B5EF4-FFF2-40B4-BE49-F238E27FC236}">
              <a16:creationId xmlns:a16="http://schemas.microsoft.com/office/drawing/2014/main" id="{88C39C5E-340A-40A9-BFD9-1D04B0E6021F}"/>
            </a:ext>
          </a:extLst>
        </xdr:cNvPr>
        <xdr:cNvSpPr txBox="1"/>
      </xdr:nvSpPr>
      <xdr:spPr>
        <a:xfrm>
          <a:off x="666750" y="846772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ABAF9EB-ECA8-42EE-97C9-BEA32328CBFE}"/>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7" name="テキスト ボックス 156">
          <a:extLst>
            <a:ext uri="{FF2B5EF4-FFF2-40B4-BE49-F238E27FC236}">
              <a16:creationId xmlns:a16="http://schemas.microsoft.com/office/drawing/2014/main" id="{67CB758A-9CD5-4153-BED6-19D592C93633}"/>
            </a:ext>
          </a:extLst>
        </xdr:cNvPr>
        <xdr:cNvSpPr txBox="1"/>
      </xdr:nvSpPr>
      <xdr:spPr>
        <a:xfrm>
          <a:off x="278765" y="106749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E4EA05A-A2F4-460D-AE9E-49F27A1F0265}"/>
            </a:ext>
          </a:extLst>
        </xdr:cNvPr>
        <xdr:cNvCxnSpPr/>
      </xdr:nvCxnSpPr>
      <xdr:spPr>
        <a:xfrm>
          <a:off x="6858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9" name="テキスト ボックス 158">
          <a:extLst>
            <a:ext uri="{FF2B5EF4-FFF2-40B4-BE49-F238E27FC236}">
              <a16:creationId xmlns:a16="http://schemas.microsoft.com/office/drawing/2014/main" id="{FB566F4D-4977-4271-A88F-2987D97C3C0A}"/>
            </a:ext>
          </a:extLst>
        </xdr:cNvPr>
        <xdr:cNvSpPr txBox="1"/>
      </xdr:nvSpPr>
      <xdr:spPr>
        <a:xfrm>
          <a:off x="278765" y="10313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1888379-E046-4741-A763-E313AF981B92}"/>
            </a:ext>
          </a:extLst>
        </xdr:cNvPr>
        <xdr:cNvCxnSpPr/>
      </xdr:nvCxnSpPr>
      <xdr:spPr>
        <a:xfrm>
          <a:off x="6858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86DB49DE-7466-491B-AD67-940B7415A13C}"/>
            </a:ext>
          </a:extLst>
        </xdr:cNvPr>
        <xdr:cNvSpPr txBox="1"/>
      </xdr:nvSpPr>
      <xdr:spPr>
        <a:xfrm>
          <a:off x="339725"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36CF388-E04D-4E6A-9094-857510867CE1}"/>
            </a:ext>
          </a:extLst>
        </xdr:cNvPr>
        <xdr:cNvCxnSpPr/>
      </xdr:nvCxnSpPr>
      <xdr:spPr>
        <a:xfrm>
          <a:off x="6858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3" name="テキスト ボックス 162">
          <a:extLst>
            <a:ext uri="{FF2B5EF4-FFF2-40B4-BE49-F238E27FC236}">
              <a16:creationId xmlns:a16="http://schemas.microsoft.com/office/drawing/2014/main" id="{9F00CB77-A816-4C7F-BDC4-073C11C0B3DC}"/>
            </a:ext>
          </a:extLst>
        </xdr:cNvPr>
        <xdr:cNvSpPr txBox="1"/>
      </xdr:nvSpPr>
      <xdr:spPr>
        <a:xfrm>
          <a:off x="339725" y="95891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AA0FBF2-95B6-4C36-A8DE-4AE3DBA55AC2}"/>
            </a:ext>
          </a:extLst>
        </xdr:cNvPr>
        <xdr:cNvCxnSpPr/>
      </xdr:nvCxnSpPr>
      <xdr:spPr>
        <a:xfrm>
          <a:off x="6858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6F2CA6CA-6A51-43F3-A152-A5C76F167FCD}"/>
            </a:ext>
          </a:extLst>
        </xdr:cNvPr>
        <xdr:cNvSpPr txBox="1"/>
      </xdr:nvSpPr>
      <xdr:spPr>
        <a:xfrm>
          <a:off x="339725"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BB429F4-12A2-40A1-AACC-16672F4C3304}"/>
            </a:ext>
          </a:extLst>
        </xdr:cNvPr>
        <xdr:cNvCxnSpPr/>
      </xdr:nvCxnSpPr>
      <xdr:spPr>
        <a:xfrm>
          <a:off x="6858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4795A61A-69B6-4A38-B329-1D703CB64C86}"/>
            </a:ext>
          </a:extLst>
        </xdr:cNvPr>
        <xdr:cNvSpPr txBox="1"/>
      </xdr:nvSpPr>
      <xdr:spPr>
        <a:xfrm>
          <a:off x="339725"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AA4CC35-0BAD-4FFC-970C-FD11821CA111}"/>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9" name="テキスト ボックス 168">
          <a:extLst>
            <a:ext uri="{FF2B5EF4-FFF2-40B4-BE49-F238E27FC236}">
              <a16:creationId xmlns:a16="http://schemas.microsoft.com/office/drawing/2014/main" id="{66CC3FAB-626A-413B-986E-04FAAE55071E}"/>
            </a:ext>
          </a:extLst>
        </xdr:cNvPr>
        <xdr:cNvSpPr txBox="1"/>
      </xdr:nvSpPr>
      <xdr:spPr>
        <a:xfrm>
          <a:off x="387985" y="851281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B85F37A-79A5-4759-A41F-D4E17B28496E}"/>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778278BC-05BE-4ADC-93F8-20AE875E45A2}"/>
            </a:ext>
          </a:extLst>
        </xdr:cNvPr>
        <xdr:cNvCxnSpPr/>
      </xdr:nvCxnSpPr>
      <xdr:spPr>
        <a:xfrm flipV="1">
          <a:off x="4180840" y="9237345"/>
          <a:ext cx="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161925</xdr:rowOff>
    </xdr:from>
    <xdr:ext cx="405130" cy="259080"/>
    <xdr:sp macro="" textlink="">
      <xdr:nvSpPr>
        <xdr:cNvPr id="172" name="【体育館・プール】&#10;有形固定資産減価償却率最小値テキスト">
          <a:extLst>
            <a:ext uri="{FF2B5EF4-FFF2-40B4-BE49-F238E27FC236}">
              <a16:creationId xmlns:a16="http://schemas.microsoft.com/office/drawing/2014/main" id="{A05090B4-1BC7-4899-910A-4FADABBBA335}"/>
            </a:ext>
          </a:extLst>
        </xdr:cNvPr>
        <xdr:cNvSpPr txBox="1"/>
      </xdr:nvSpPr>
      <xdr:spPr>
        <a:xfrm>
          <a:off x="4219575" y="1036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5771E9BD-76EE-4E78-832E-85C860B16A71}"/>
            </a:ext>
          </a:extLst>
        </xdr:cNvPr>
        <xdr:cNvCxnSpPr/>
      </xdr:nvCxnSpPr>
      <xdr:spPr>
        <a:xfrm>
          <a:off x="4105275" y="10372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116205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5034ABD4-7856-47D2-AE49-3425E98D96D9}"/>
            </a:ext>
          </a:extLst>
        </xdr:cNvPr>
        <xdr:cNvSpPr txBox="1"/>
      </xdr:nvSpPr>
      <xdr:spPr>
        <a:xfrm>
          <a:off x="4219575" y="9031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FBE9DC33-722F-4F74-AFA1-AD827A35C530}"/>
            </a:ext>
          </a:extLst>
        </xdr:cNvPr>
        <xdr:cNvCxnSpPr/>
      </xdr:nvCxnSpPr>
      <xdr:spPr>
        <a:xfrm>
          <a:off x="4105275" y="9237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69215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1BB10643-BD31-491F-84A2-6CAE1A0BD91C}"/>
            </a:ext>
          </a:extLst>
        </xdr:cNvPr>
        <xdr:cNvSpPr txBox="1"/>
      </xdr:nvSpPr>
      <xdr:spPr>
        <a:xfrm>
          <a:off x="4219575" y="9629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1E7FF643-F2B6-454B-9A04-A69A892EF2E7}"/>
            </a:ext>
          </a:extLst>
        </xdr:cNvPr>
        <xdr:cNvSpPr/>
      </xdr:nvSpPr>
      <xdr:spPr>
        <a:xfrm>
          <a:off x="4124325" y="97745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0B14512-71EE-4681-9C5B-59E1971F9854}"/>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FA2ACCA1-6067-4308-BCAE-432E4DA0ACE5}"/>
            </a:ext>
          </a:extLst>
        </xdr:cNvPr>
        <xdr:cNvSpPr/>
      </xdr:nvSpPr>
      <xdr:spPr>
        <a:xfrm>
          <a:off x="2571750" y="97243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5C28283E-9E53-4C66-AB0D-9E0D4EE31737}"/>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41127C6E-E360-4858-9F4F-1E10B4A6611A}"/>
            </a:ext>
          </a:extLst>
        </xdr:cNvPr>
        <xdr:cNvSpPr/>
      </xdr:nvSpPr>
      <xdr:spPr>
        <a:xfrm>
          <a:off x="9810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2" name="テキスト ボックス 181">
          <a:extLst>
            <a:ext uri="{FF2B5EF4-FFF2-40B4-BE49-F238E27FC236}">
              <a16:creationId xmlns:a16="http://schemas.microsoft.com/office/drawing/2014/main" id="{DC5B755B-7173-4605-A173-308C95C371CE}"/>
            </a:ext>
          </a:extLst>
        </xdr:cNvPr>
        <xdr:cNvSpPr txBox="1"/>
      </xdr:nvSpPr>
      <xdr:spPr>
        <a:xfrm>
          <a:off x="40100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3" name="テキスト ボックス 182">
          <a:extLst>
            <a:ext uri="{FF2B5EF4-FFF2-40B4-BE49-F238E27FC236}">
              <a16:creationId xmlns:a16="http://schemas.microsoft.com/office/drawing/2014/main" id="{55756537-6D84-4BBA-93DF-12392C4F80F1}"/>
            </a:ext>
          </a:extLst>
        </xdr:cNvPr>
        <xdr:cNvSpPr txBox="1"/>
      </xdr:nvSpPr>
      <xdr:spPr>
        <a:xfrm>
          <a:off x="32575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4" name="テキスト ボックス 183">
          <a:extLst>
            <a:ext uri="{FF2B5EF4-FFF2-40B4-BE49-F238E27FC236}">
              <a16:creationId xmlns:a16="http://schemas.microsoft.com/office/drawing/2014/main" id="{20892953-DDD5-4DE8-962C-7CCA0D60C0BD}"/>
            </a:ext>
          </a:extLst>
        </xdr:cNvPr>
        <xdr:cNvSpPr txBox="1"/>
      </xdr:nvSpPr>
      <xdr:spPr>
        <a:xfrm>
          <a:off x="24479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5" name="テキスト ボックス 184">
          <a:extLst>
            <a:ext uri="{FF2B5EF4-FFF2-40B4-BE49-F238E27FC236}">
              <a16:creationId xmlns:a16="http://schemas.microsoft.com/office/drawing/2014/main" id="{F4BBA993-0FDF-4078-96D9-FC6CAC83882D}"/>
            </a:ext>
          </a:extLst>
        </xdr:cNvPr>
        <xdr:cNvSpPr txBox="1"/>
      </xdr:nvSpPr>
      <xdr:spPr>
        <a:xfrm>
          <a:off x="16573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6" name="テキスト ボックス 185">
          <a:extLst>
            <a:ext uri="{FF2B5EF4-FFF2-40B4-BE49-F238E27FC236}">
              <a16:creationId xmlns:a16="http://schemas.microsoft.com/office/drawing/2014/main" id="{5A1A34E5-88BE-476F-AD99-55F8D15508C6}"/>
            </a:ext>
          </a:extLst>
        </xdr:cNvPr>
        <xdr:cNvSpPr txBox="1"/>
      </xdr:nvSpPr>
      <xdr:spPr>
        <a:xfrm>
          <a:off x="8572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87" name="楕円 186">
          <a:extLst>
            <a:ext uri="{FF2B5EF4-FFF2-40B4-BE49-F238E27FC236}">
              <a16:creationId xmlns:a16="http://schemas.microsoft.com/office/drawing/2014/main" id="{DC2DEE85-DBB1-4209-88FE-A1883E0CCB29}"/>
            </a:ext>
          </a:extLst>
        </xdr:cNvPr>
        <xdr:cNvSpPr/>
      </xdr:nvSpPr>
      <xdr:spPr>
        <a:xfrm>
          <a:off x="4124325" y="9991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80010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57B16A21-381C-42F8-874F-68F96B263061}"/>
            </a:ext>
          </a:extLst>
        </xdr:cNvPr>
        <xdr:cNvSpPr txBox="1"/>
      </xdr:nvSpPr>
      <xdr:spPr>
        <a:xfrm>
          <a:off x="4219575" y="9970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99695</xdr:rowOff>
    </xdr:from>
    <xdr:to>
      <xdr:col>20</xdr:col>
      <xdr:colOff>38100</xdr:colOff>
      <xdr:row>62</xdr:row>
      <xdr:rowOff>29845</xdr:rowOff>
    </xdr:to>
    <xdr:sp macro="" textlink="">
      <xdr:nvSpPr>
        <xdr:cNvPr id="189" name="楕円 188">
          <a:extLst>
            <a:ext uri="{FF2B5EF4-FFF2-40B4-BE49-F238E27FC236}">
              <a16:creationId xmlns:a16="http://schemas.microsoft.com/office/drawing/2014/main" id="{6DDEC51F-2850-4248-881B-0791CBA6E464}"/>
            </a:ext>
          </a:extLst>
        </xdr:cNvPr>
        <xdr:cNvSpPr/>
      </xdr:nvSpPr>
      <xdr:spPr>
        <a:xfrm>
          <a:off x="3381375" y="99898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150495</xdr:rowOff>
    </xdr:from>
    <xdr:to>
      <xdr:col>24</xdr:col>
      <xdr:colOff>63500</xdr:colOff>
      <xdr:row>61</xdr:row>
      <xdr:rowOff>152400</xdr:rowOff>
    </xdr:to>
    <xdr:cxnSp macro="">
      <xdr:nvCxnSpPr>
        <xdr:cNvPr id="190" name="直線コネクタ 189">
          <a:extLst>
            <a:ext uri="{FF2B5EF4-FFF2-40B4-BE49-F238E27FC236}">
              <a16:creationId xmlns:a16="http://schemas.microsoft.com/office/drawing/2014/main" id="{3C7E9781-FEAA-4F0A-B3C9-CDEF21058DE7}"/>
            </a:ext>
          </a:extLst>
        </xdr:cNvPr>
        <xdr:cNvCxnSpPr/>
      </xdr:nvCxnSpPr>
      <xdr:spPr>
        <a:xfrm>
          <a:off x="3429000" y="10037445"/>
          <a:ext cx="752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50165</xdr:rowOff>
    </xdr:from>
    <xdr:to>
      <xdr:col>15</xdr:col>
      <xdr:colOff>101600</xdr:colOff>
      <xdr:row>61</xdr:row>
      <xdr:rowOff>151765</xdr:rowOff>
    </xdr:to>
    <xdr:sp macro="" textlink="">
      <xdr:nvSpPr>
        <xdr:cNvPr id="191" name="楕円 190">
          <a:extLst>
            <a:ext uri="{FF2B5EF4-FFF2-40B4-BE49-F238E27FC236}">
              <a16:creationId xmlns:a16="http://schemas.microsoft.com/office/drawing/2014/main" id="{1A43C4D7-D4C4-4FEE-9301-7CD9BB6F7919}"/>
            </a:ext>
          </a:extLst>
        </xdr:cNvPr>
        <xdr:cNvSpPr/>
      </xdr:nvSpPr>
      <xdr:spPr>
        <a:xfrm>
          <a:off x="2571750" y="99339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100965</xdr:rowOff>
    </xdr:from>
    <xdr:to>
      <xdr:col>19</xdr:col>
      <xdr:colOff>177800</xdr:colOff>
      <xdr:row>61</xdr:row>
      <xdr:rowOff>150495</xdr:rowOff>
    </xdr:to>
    <xdr:cxnSp macro="">
      <xdr:nvCxnSpPr>
        <xdr:cNvPr id="192" name="直線コネクタ 191">
          <a:extLst>
            <a:ext uri="{FF2B5EF4-FFF2-40B4-BE49-F238E27FC236}">
              <a16:creationId xmlns:a16="http://schemas.microsoft.com/office/drawing/2014/main" id="{F306121D-39DD-4F39-81DA-FC9BCE1D94E0}"/>
            </a:ext>
          </a:extLst>
        </xdr:cNvPr>
        <xdr:cNvCxnSpPr/>
      </xdr:nvCxnSpPr>
      <xdr:spPr>
        <a:xfrm>
          <a:off x="2619375" y="9991090"/>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B0737F54-6393-4FDA-9A86-8A61EA9250D4}"/>
            </a:ext>
          </a:extLst>
        </xdr:cNvPr>
        <xdr:cNvSpPr/>
      </xdr:nvSpPr>
      <xdr:spPr>
        <a:xfrm>
          <a:off x="1781175" y="9935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100965</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F5B0CCF1-0ED2-444A-B9C4-E413088CDEB8}"/>
            </a:ext>
          </a:extLst>
        </xdr:cNvPr>
        <xdr:cNvCxnSpPr/>
      </xdr:nvCxnSpPr>
      <xdr:spPr>
        <a:xfrm flipV="1">
          <a:off x="1828800" y="999109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5" name="楕円 194">
          <a:extLst>
            <a:ext uri="{FF2B5EF4-FFF2-40B4-BE49-F238E27FC236}">
              <a16:creationId xmlns:a16="http://schemas.microsoft.com/office/drawing/2014/main" id="{1FCD5A3A-D1C2-45FD-BF7D-8443BC309B2C}"/>
            </a:ext>
          </a:extLst>
        </xdr:cNvPr>
        <xdr:cNvSpPr/>
      </xdr:nvSpPr>
      <xdr:spPr>
        <a:xfrm>
          <a:off x="981075" y="989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855E3CF4-1AF1-4006-9568-4DC25F05CA9E}"/>
            </a:ext>
          </a:extLst>
        </xdr:cNvPr>
        <xdr:cNvCxnSpPr/>
      </xdr:nvCxnSpPr>
      <xdr:spPr>
        <a:xfrm>
          <a:off x="1028700" y="9944100"/>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145415</xdr:rowOff>
    </xdr:from>
    <xdr:ext cx="405130" cy="257810"/>
    <xdr:sp macro="" textlink="">
      <xdr:nvSpPr>
        <xdr:cNvPr id="197" name="n_1aveValue【体育館・プール】&#10;有形固定資産減価償却率">
          <a:extLst>
            <a:ext uri="{FF2B5EF4-FFF2-40B4-BE49-F238E27FC236}">
              <a16:creationId xmlns:a16="http://schemas.microsoft.com/office/drawing/2014/main" id="{C875E743-0FE3-45DD-BC22-6677D60BF08C}"/>
            </a:ext>
          </a:extLst>
        </xdr:cNvPr>
        <xdr:cNvSpPr txBox="1"/>
      </xdr:nvSpPr>
      <xdr:spPr>
        <a:xfrm>
          <a:off x="3239135" y="95434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111125</xdr:rowOff>
    </xdr:from>
    <xdr:ext cx="403860" cy="257810"/>
    <xdr:sp macro="" textlink="">
      <xdr:nvSpPr>
        <xdr:cNvPr id="198" name="n_2aveValue【体育館・プール】&#10;有形固定資産減価償却率">
          <a:extLst>
            <a:ext uri="{FF2B5EF4-FFF2-40B4-BE49-F238E27FC236}">
              <a16:creationId xmlns:a16="http://schemas.microsoft.com/office/drawing/2014/main" id="{712BA6A8-9A13-48B6-8561-D77141D6C155}"/>
            </a:ext>
          </a:extLst>
        </xdr:cNvPr>
        <xdr:cNvSpPr txBox="1"/>
      </xdr:nvSpPr>
      <xdr:spPr>
        <a:xfrm>
          <a:off x="2439035" y="9512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3860" cy="257810"/>
    <xdr:sp macro="" textlink="">
      <xdr:nvSpPr>
        <xdr:cNvPr id="199" name="n_3aveValue【体育館・プール】&#10;有形固定資産減価償却率">
          <a:extLst>
            <a:ext uri="{FF2B5EF4-FFF2-40B4-BE49-F238E27FC236}">
              <a16:creationId xmlns:a16="http://schemas.microsoft.com/office/drawing/2014/main" id="{1AD9F031-0EAB-47DE-AE6E-3C772BB1445E}"/>
            </a:ext>
          </a:extLst>
        </xdr:cNvPr>
        <xdr:cNvSpPr txBox="1"/>
      </xdr:nvSpPr>
      <xdr:spPr>
        <a:xfrm>
          <a:off x="1648460" y="9512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101600</xdr:rowOff>
    </xdr:from>
    <xdr:ext cx="403860" cy="259080"/>
    <xdr:sp macro="" textlink="">
      <xdr:nvSpPr>
        <xdr:cNvPr id="200" name="n_4aveValue【体育館・プール】&#10;有形固定資産減価償却率">
          <a:extLst>
            <a:ext uri="{FF2B5EF4-FFF2-40B4-BE49-F238E27FC236}">
              <a16:creationId xmlns:a16="http://schemas.microsoft.com/office/drawing/2014/main" id="{64F20B8D-D061-4444-92D3-1F5D8D2F4EA9}"/>
            </a:ext>
          </a:extLst>
        </xdr:cNvPr>
        <xdr:cNvSpPr txBox="1"/>
      </xdr:nvSpPr>
      <xdr:spPr>
        <a:xfrm>
          <a:off x="848360" y="9505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20955</xdr:rowOff>
    </xdr:from>
    <xdr:ext cx="405130" cy="257810"/>
    <xdr:sp macro="" textlink="">
      <xdr:nvSpPr>
        <xdr:cNvPr id="201" name="n_1mainValue【体育館・プール】&#10;有形固定資産減価償却率">
          <a:extLst>
            <a:ext uri="{FF2B5EF4-FFF2-40B4-BE49-F238E27FC236}">
              <a16:creationId xmlns:a16="http://schemas.microsoft.com/office/drawing/2014/main" id="{1BA698E7-D39E-4886-8592-DA0DB1197FBB}"/>
            </a:ext>
          </a:extLst>
        </xdr:cNvPr>
        <xdr:cNvSpPr txBox="1"/>
      </xdr:nvSpPr>
      <xdr:spPr>
        <a:xfrm>
          <a:off x="3239135" y="10069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143510</xdr:rowOff>
    </xdr:from>
    <xdr:ext cx="403860" cy="257810"/>
    <xdr:sp macro="" textlink="">
      <xdr:nvSpPr>
        <xdr:cNvPr id="202" name="n_2mainValue【体育館・プール】&#10;有形固定資産減価償却率">
          <a:extLst>
            <a:ext uri="{FF2B5EF4-FFF2-40B4-BE49-F238E27FC236}">
              <a16:creationId xmlns:a16="http://schemas.microsoft.com/office/drawing/2014/main" id="{7CA19223-8CC2-4EED-935F-A908CD40E99E}"/>
            </a:ext>
          </a:extLst>
        </xdr:cNvPr>
        <xdr:cNvSpPr txBox="1"/>
      </xdr:nvSpPr>
      <xdr:spPr>
        <a:xfrm>
          <a:off x="2439035" y="100272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144780</xdr:rowOff>
    </xdr:from>
    <xdr:ext cx="403860" cy="257810"/>
    <xdr:sp macro="" textlink="">
      <xdr:nvSpPr>
        <xdr:cNvPr id="203" name="n_3mainValue【体育館・プール】&#10;有形固定資産減価償却率">
          <a:extLst>
            <a:ext uri="{FF2B5EF4-FFF2-40B4-BE49-F238E27FC236}">
              <a16:creationId xmlns:a16="http://schemas.microsoft.com/office/drawing/2014/main" id="{FFD0C481-DE4E-4023-AF24-A393A76BEB72}"/>
            </a:ext>
          </a:extLst>
        </xdr:cNvPr>
        <xdr:cNvSpPr txBox="1"/>
      </xdr:nvSpPr>
      <xdr:spPr>
        <a:xfrm>
          <a:off x="1648460" y="100285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99060</xdr:rowOff>
    </xdr:from>
    <xdr:ext cx="403860" cy="257810"/>
    <xdr:sp macro="" textlink="">
      <xdr:nvSpPr>
        <xdr:cNvPr id="204" name="n_4mainValue【体育館・プール】&#10;有形固定資産減価償却率">
          <a:extLst>
            <a:ext uri="{FF2B5EF4-FFF2-40B4-BE49-F238E27FC236}">
              <a16:creationId xmlns:a16="http://schemas.microsoft.com/office/drawing/2014/main" id="{BD05FEC4-6FEA-439F-989C-48391A368178}"/>
            </a:ext>
          </a:extLst>
        </xdr:cNvPr>
        <xdr:cNvSpPr txBox="1"/>
      </xdr:nvSpPr>
      <xdr:spPr>
        <a:xfrm>
          <a:off x="848360" y="9989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ED2A3C5-55BD-4BF9-AFF9-FCC97AFD708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1BC4B44-A490-43B9-848A-292A188473B7}"/>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A9E86E0-74BB-400B-986C-618AD6A7E796}"/>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4C38B1-7FEA-4FEC-90DD-A8BDC5B7A370}"/>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94C7EEC-0D57-4587-9101-1E0E9014A096}"/>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80A9FE7-8CA7-4AC8-8B0D-85A456C9A353}"/>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0B8A566-93A4-4DB3-BFBC-AB8130DA075E}"/>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051FDDC-8E4F-47B8-88BF-78CCFA7DED8B}"/>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3" name="テキスト ボックス 212">
          <a:extLst>
            <a:ext uri="{FF2B5EF4-FFF2-40B4-BE49-F238E27FC236}">
              <a16:creationId xmlns:a16="http://schemas.microsoft.com/office/drawing/2014/main" id="{5D5F4A5F-40C4-4E1A-BAE6-CB497E962E78}"/>
            </a:ext>
          </a:extLst>
        </xdr:cNvPr>
        <xdr:cNvSpPr txBox="1"/>
      </xdr:nvSpPr>
      <xdr:spPr>
        <a:xfrm>
          <a:off x="5915025" y="846772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6D4EDBE-745D-48D4-8BC2-93B89C4E9825}"/>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B369F30-E7C4-4DE3-A2C3-82693BCB2F78}"/>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16" name="テキスト ボックス 215">
          <a:extLst>
            <a:ext uri="{FF2B5EF4-FFF2-40B4-BE49-F238E27FC236}">
              <a16:creationId xmlns:a16="http://schemas.microsoft.com/office/drawing/2014/main" id="{EAED43C0-099F-4F4D-88AB-598136DC3643}"/>
            </a:ext>
          </a:extLst>
        </xdr:cNvPr>
        <xdr:cNvSpPr txBox="1"/>
      </xdr:nvSpPr>
      <xdr:spPr>
        <a:xfrm>
          <a:off x="5527040" y="10313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50F47B2-5196-4BC4-9BFB-FD526CCE3B8F}"/>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18" name="テキスト ボックス 217">
          <a:extLst>
            <a:ext uri="{FF2B5EF4-FFF2-40B4-BE49-F238E27FC236}">
              <a16:creationId xmlns:a16="http://schemas.microsoft.com/office/drawing/2014/main" id="{E2624D84-CB30-434F-9774-46F5F278AB81}"/>
            </a:ext>
          </a:extLst>
        </xdr:cNvPr>
        <xdr:cNvSpPr txBox="1"/>
      </xdr:nvSpPr>
      <xdr:spPr>
        <a:xfrm>
          <a:off x="5527040" y="99510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CA2FBCE-28D6-4DEA-BB98-CD0C2B7BF8F4}"/>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0" name="テキスト ボックス 219">
          <a:extLst>
            <a:ext uri="{FF2B5EF4-FFF2-40B4-BE49-F238E27FC236}">
              <a16:creationId xmlns:a16="http://schemas.microsoft.com/office/drawing/2014/main" id="{A935D557-62BB-40C2-BC9C-DFAEAA7694A5}"/>
            </a:ext>
          </a:extLst>
        </xdr:cNvPr>
        <xdr:cNvSpPr txBox="1"/>
      </xdr:nvSpPr>
      <xdr:spPr>
        <a:xfrm>
          <a:off x="5527040" y="95891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92F31B4-F435-44E9-BE94-291095023C09}"/>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2" name="テキスト ボックス 221">
          <a:extLst>
            <a:ext uri="{FF2B5EF4-FFF2-40B4-BE49-F238E27FC236}">
              <a16:creationId xmlns:a16="http://schemas.microsoft.com/office/drawing/2014/main" id="{4B539907-7F7F-4D12-81BB-3CB458692755}"/>
            </a:ext>
          </a:extLst>
        </xdr:cNvPr>
        <xdr:cNvSpPr txBox="1"/>
      </xdr:nvSpPr>
      <xdr:spPr>
        <a:xfrm>
          <a:off x="5527040" y="923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CDB15F2-DA00-490D-83CF-183A16CE3840}"/>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4" name="テキスト ボックス 223">
          <a:extLst>
            <a:ext uri="{FF2B5EF4-FFF2-40B4-BE49-F238E27FC236}">
              <a16:creationId xmlns:a16="http://schemas.microsoft.com/office/drawing/2014/main" id="{160AF79A-64CD-4E37-9E40-D9BCA0946BEF}"/>
            </a:ext>
          </a:extLst>
        </xdr:cNvPr>
        <xdr:cNvSpPr txBox="1"/>
      </xdr:nvSpPr>
      <xdr:spPr>
        <a:xfrm>
          <a:off x="55270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DA2E15F-BF84-46C9-8758-A512A1919280}"/>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6" name="テキスト ボックス 225">
          <a:extLst>
            <a:ext uri="{FF2B5EF4-FFF2-40B4-BE49-F238E27FC236}">
              <a16:creationId xmlns:a16="http://schemas.microsoft.com/office/drawing/2014/main" id="{FF8ABF0F-D337-4A06-863E-AE6C38927EFC}"/>
            </a:ext>
          </a:extLst>
        </xdr:cNvPr>
        <xdr:cNvSpPr txBox="1"/>
      </xdr:nvSpPr>
      <xdr:spPr>
        <a:xfrm>
          <a:off x="5527040" y="85128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2764CF6-7BD2-4005-8F2B-5309066156BF}"/>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C5F49320-291D-41A3-9E8C-1970BF74442F}"/>
            </a:ext>
          </a:extLst>
        </xdr:cNvPr>
        <xdr:cNvCxnSpPr/>
      </xdr:nvCxnSpPr>
      <xdr:spPr>
        <a:xfrm flipV="1">
          <a:off x="9429115" y="9032240"/>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900" cy="259080"/>
    <xdr:sp macro="" textlink="">
      <xdr:nvSpPr>
        <xdr:cNvPr id="229" name="【体育館・プール】&#10;一人当たり面積最小値テキスト">
          <a:extLst>
            <a:ext uri="{FF2B5EF4-FFF2-40B4-BE49-F238E27FC236}">
              <a16:creationId xmlns:a16="http://schemas.microsoft.com/office/drawing/2014/main" id="{B7567A3A-809E-4553-852B-6A184C3C48E0}"/>
            </a:ext>
          </a:extLst>
        </xdr:cNvPr>
        <xdr:cNvSpPr txBox="1"/>
      </xdr:nvSpPr>
      <xdr:spPr>
        <a:xfrm>
          <a:off x="9467850" y="1043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3DB8A08F-9390-4B96-81AC-C9841E56EA6B}"/>
            </a:ext>
          </a:extLst>
        </xdr:cNvPr>
        <xdr:cNvCxnSpPr/>
      </xdr:nvCxnSpPr>
      <xdr:spPr>
        <a:xfrm>
          <a:off x="9363075" y="104273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63500</xdr:rowOff>
    </xdr:from>
    <xdr:ext cx="469900" cy="257810"/>
    <xdr:sp macro="" textlink="">
      <xdr:nvSpPr>
        <xdr:cNvPr id="231" name="【体育館・プール】&#10;一人当たり面積最大値テキスト">
          <a:extLst>
            <a:ext uri="{FF2B5EF4-FFF2-40B4-BE49-F238E27FC236}">
              <a16:creationId xmlns:a16="http://schemas.microsoft.com/office/drawing/2014/main" id="{1E70D34E-701A-45C0-BAEE-E1F21DB7E4AF}"/>
            </a:ext>
          </a:extLst>
        </xdr:cNvPr>
        <xdr:cNvSpPr txBox="1"/>
      </xdr:nvSpPr>
      <xdr:spPr>
        <a:xfrm>
          <a:off x="9467850" y="8820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4A4A30FC-DB8B-4C8C-A2A4-CF0B34C7C47F}"/>
            </a:ext>
          </a:extLst>
        </xdr:cNvPr>
        <xdr:cNvCxnSpPr/>
      </xdr:nvCxnSpPr>
      <xdr:spPr>
        <a:xfrm>
          <a:off x="9363075" y="90322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20320</xdr:rowOff>
    </xdr:from>
    <xdr:ext cx="469900" cy="257810"/>
    <xdr:sp macro="" textlink="">
      <xdr:nvSpPr>
        <xdr:cNvPr id="233" name="【体育館・プール】&#10;一人当たり面積平均値テキスト">
          <a:extLst>
            <a:ext uri="{FF2B5EF4-FFF2-40B4-BE49-F238E27FC236}">
              <a16:creationId xmlns:a16="http://schemas.microsoft.com/office/drawing/2014/main" id="{EB60106A-8EF5-4DCF-ADCC-29A9FD1288AC}"/>
            </a:ext>
          </a:extLst>
        </xdr:cNvPr>
        <xdr:cNvSpPr txBox="1"/>
      </xdr:nvSpPr>
      <xdr:spPr>
        <a:xfrm>
          <a:off x="9467850" y="99072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02E20131-4B97-41E0-9C8C-D663EDB50764}"/>
            </a:ext>
          </a:extLst>
        </xdr:cNvPr>
        <xdr:cNvSpPr/>
      </xdr:nvSpPr>
      <xdr:spPr>
        <a:xfrm>
          <a:off x="9401175" y="100463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48956CAC-2CE3-4641-A4CB-6D062FE9042F}"/>
            </a:ext>
          </a:extLst>
        </xdr:cNvPr>
        <xdr:cNvSpPr/>
      </xdr:nvSpPr>
      <xdr:spPr>
        <a:xfrm>
          <a:off x="8639175" y="10060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88184E98-CCE3-4C41-BFDF-EBCE846013A3}"/>
            </a:ext>
          </a:extLst>
        </xdr:cNvPr>
        <xdr:cNvSpPr/>
      </xdr:nvSpPr>
      <xdr:spPr>
        <a:xfrm>
          <a:off x="7839075" y="100596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138430</xdr:rowOff>
    </xdr:from>
    <xdr:to>
      <xdr:col>41</xdr:col>
      <xdr:colOff>101600</xdr:colOff>
      <xdr:row>63</xdr:row>
      <xdr:rowOff>68580</xdr:rowOff>
    </xdr:to>
    <xdr:sp macro="" textlink="">
      <xdr:nvSpPr>
        <xdr:cNvPr id="237" name="フローチャート: 判断 236">
          <a:extLst>
            <a:ext uri="{FF2B5EF4-FFF2-40B4-BE49-F238E27FC236}">
              <a16:creationId xmlns:a16="http://schemas.microsoft.com/office/drawing/2014/main" id="{0BA748B1-654E-4D00-A807-D1202404AF56}"/>
            </a:ext>
          </a:extLst>
        </xdr:cNvPr>
        <xdr:cNvSpPr/>
      </xdr:nvSpPr>
      <xdr:spPr>
        <a:xfrm>
          <a:off x="7029450" y="101904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a:extLst>
            <a:ext uri="{FF2B5EF4-FFF2-40B4-BE49-F238E27FC236}">
              <a16:creationId xmlns:a16="http://schemas.microsoft.com/office/drawing/2014/main" id="{E1237810-3628-4816-B12B-A569AFAECF7C}"/>
            </a:ext>
          </a:extLst>
        </xdr:cNvPr>
        <xdr:cNvSpPr/>
      </xdr:nvSpPr>
      <xdr:spPr>
        <a:xfrm>
          <a:off x="6238875" y="101796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9" name="テキスト ボックス 238">
          <a:extLst>
            <a:ext uri="{FF2B5EF4-FFF2-40B4-BE49-F238E27FC236}">
              <a16:creationId xmlns:a16="http://schemas.microsoft.com/office/drawing/2014/main" id="{142811DF-53C0-4585-9080-6773A3E29383}"/>
            </a:ext>
          </a:extLst>
        </xdr:cNvPr>
        <xdr:cNvSpPr txBox="1"/>
      </xdr:nvSpPr>
      <xdr:spPr>
        <a:xfrm>
          <a:off x="925830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0" name="テキスト ボックス 239">
          <a:extLst>
            <a:ext uri="{FF2B5EF4-FFF2-40B4-BE49-F238E27FC236}">
              <a16:creationId xmlns:a16="http://schemas.microsoft.com/office/drawing/2014/main" id="{F25F2317-65A5-4328-9CA6-EB4CDCC1DFAE}"/>
            </a:ext>
          </a:extLst>
        </xdr:cNvPr>
        <xdr:cNvSpPr txBox="1"/>
      </xdr:nvSpPr>
      <xdr:spPr>
        <a:xfrm>
          <a:off x="85153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1" name="テキスト ボックス 240">
          <a:extLst>
            <a:ext uri="{FF2B5EF4-FFF2-40B4-BE49-F238E27FC236}">
              <a16:creationId xmlns:a16="http://schemas.microsoft.com/office/drawing/2014/main" id="{876A2A6E-CA4F-4806-A6DC-664B352523C0}"/>
            </a:ext>
          </a:extLst>
        </xdr:cNvPr>
        <xdr:cNvSpPr txBox="1"/>
      </xdr:nvSpPr>
      <xdr:spPr>
        <a:xfrm>
          <a:off x="77152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2" name="テキスト ボックス 241">
          <a:extLst>
            <a:ext uri="{FF2B5EF4-FFF2-40B4-BE49-F238E27FC236}">
              <a16:creationId xmlns:a16="http://schemas.microsoft.com/office/drawing/2014/main" id="{A9BBD5BF-7566-4C28-B598-B7ADD59099AA}"/>
            </a:ext>
          </a:extLst>
        </xdr:cNvPr>
        <xdr:cNvSpPr txBox="1"/>
      </xdr:nvSpPr>
      <xdr:spPr>
        <a:xfrm>
          <a:off x="69056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3" name="テキスト ボックス 242">
          <a:extLst>
            <a:ext uri="{FF2B5EF4-FFF2-40B4-BE49-F238E27FC236}">
              <a16:creationId xmlns:a16="http://schemas.microsoft.com/office/drawing/2014/main" id="{317169FE-ACE8-4ECE-BDE0-0A904C03DD76}"/>
            </a:ext>
          </a:extLst>
        </xdr:cNvPr>
        <xdr:cNvSpPr txBox="1"/>
      </xdr:nvSpPr>
      <xdr:spPr>
        <a:xfrm>
          <a:off x="61150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4" name="楕円 243">
          <a:extLst>
            <a:ext uri="{FF2B5EF4-FFF2-40B4-BE49-F238E27FC236}">
              <a16:creationId xmlns:a16="http://schemas.microsoft.com/office/drawing/2014/main" id="{2610C897-6052-48CB-A0B6-FB69D3C1F59B}"/>
            </a:ext>
          </a:extLst>
        </xdr:cNvPr>
        <xdr:cNvSpPr/>
      </xdr:nvSpPr>
      <xdr:spPr>
        <a:xfrm>
          <a:off x="9401175" y="101701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102870</xdr:rowOff>
    </xdr:from>
    <xdr:ext cx="469900" cy="259080"/>
    <xdr:sp macro="" textlink="">
      <xdr:nvSpPr>
        <xdr:cNvPr id="245" name="【体育館・プール】&#10;一人当たり面積該当値テキスト">
          <a:extLst>
            <a:ext uri="{FF2B5EF4-FFF2-40B4-BE49-F238E27FC236}">
              <a16:creationId xmlns:a16="http://schemas.microsoft.com/office/drawing/2014/main" id="{6A3B2C6D-7344-48FF-B3DB-BF171A9E2ACB}"/>
            </a:ext>
          </a:extLst>
        </xdr:cNvPr>
        <xdr:cNvSpPr txBox="1"/>
      </xdr:nvSpPr>
      <xdr:spPr>
        <a:xfrm>
          <a:off x="9467850" y="1015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6" name="楕円 245">
          <a:extLst>
            <a:ext uri="{FF2B5EF4-FFF2-40B4-BE49-F238E27FC236}">
              <a16:creationId xmlns:a16="http://schemas.microsoft.com/office/drawing/2014/main" id="{502C6900-52F5-4C73-9CBF-B2238649F194}"/>
            </a:ext>
          </a:extLst>
        </xdr:cNvPr>
        <xdr:cNvSpPr/>
      </xdr:nvSpPr>
      <xdr:spPr>
        <a:xfrm>
          <a:off x="8639175" y="10173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7620</xdr:rowOff>
    </xdr:to>
    <xdr:cxnSp macro="">
      <xdr:nvCxnSpPr>
        <xdr:cNvPr id="247" name="直線コネクタ 246">
          <a:extLst>
            <a:ext uri="{FF2B5EF4-FFF2-40B4-BE49-F238E27FC236}">
              <a16:creationId xmlns:a16="http://schemas.microsoft.com/office/drawing/2014/main" id="{3A1D3A1D-C339-41A4-A193-1D9741F091BA}"/>
            </a:ext>
          </a:extLst>
        </xdr:cNvPr>
        <xdr:cNvCxnSpPr/>
      </xdr:nvCxnSpPr>
      <xdr:spPr>
        <a:xfrm flipV="1">
          <a:off x="8686800" y="1021778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130810</xdr:rowOff>
    </xdr:from>
    <xdr:to>
      <xdr:col>46</xdr:col>
      <xdr:colOff>38100</xdr:colOff>
      <xdr:row>63</xdr:row>
      <xdr:rowOff>60960</xdr:rowOff>
    </xdr:to>
    <xdr:sp macro="" textlink="">
      <xdr:nvSpPr>
        <xdr:cNvPr id="248" name="楕円 247">
          <a:extLst>
            <a:ext uri="{FF2B5EF4-FFF2-40B4-BE49-F238E27FC236}">
              <a16:creationId xmlns:a16="http://schemas.microsoft.com/office/drawing/2014/main" id="{4EE11EA2-DC63-4F17-A7B4-76D61DCCC21B}"/>
            </a:ext>
          </a:extLst>
        </xdr:cNvPr>
        <xdr:cNvSpPr/>
      </xdr:nvSpPr>
      <xdr:spPr>
        <a:xfrm>
          <a:off x="7839075" y="101796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10160</xdr:rowOff>
    </xdr:to>
    <xdr:cxnSp macro="">
      <xdr:nvCxnSpPr>
        <xdr:cNvPr id="249" name="直線コネクタ 248">
          <a:extLst>
            <a:ext uri="{FF2B5EF4-FFF2-40B4-BE49-F238E27FC236}">
              <a16:creationId xmlns:a16="http://schemas.microsoft.com/office/drawing/2014/main" id="{D4E239D2-2186-4D7D-8476-203B5304F60B}"/>
            </a:ext>
          </a:extLst>
        </xdr:cNvPr>
        <xdr:cNvCxnSpPr/>
      </xdr:nvCxnSpPr>
      <xdr:spPr>
        <a:xfrm flipV="1">
          <a:off x="7886700" y="102215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133350</xdr:rowOff>
    </xdr:from>
    <xdr:to>
      <xdr:col>41</xdr:col>
      <xdr:colOff>101600</xdr:colOff>
      <xdr:row>63</xdr:row>
      <xdr:rowOff>63500</xdr:rowOff>
    </xdr:to>
    <xdr:sp macro="" textlink="">
      <xdr:nvSpPr>
        <xdr:cNvPr id="250" name="楕円 249">
          <a:extLst>
            <a:ext uri="{FF2B5EF4-FFF2-40B4-BE49-F238E27FC236}">
              <a16:creationId xmlns:a16="http://schemas.microsoft.com/office/drawing/2014/main" id="{594AB17E-8477-4C69-A1CF-462AF7962F81}"/>
            </a:ext>
          </a:extLst>
        </xdr:cNvPr>
        <xdr:cNvSpPr/>
      </xdr:nvSpPr>
      <xdr:spPr>
        <a:xfrm>
          <a:off x="7029450" y="10182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10160</xdr:rowOff>
    </xdr:from>
    <xdr:to>
      <xdr:col>45</xdr:col>
      <xdr:colOff>177800</xdr:colOff>
      <xdr:row>63</xdr:row>
      <xdr:rowOff>12700</xdr:rowOff>
    </xdr:to>
    <xdr:cxnSp macro="">
      <xdr:nvCxnSpPr>
        <xdr:cNvPr id="251" name="直線コネクタ 250">
          <a:extLst>
            <a:ext uri="{FF2B5EF4-FFF2-40B4-BE49-F238E27FC236}">
              <a16:creationId xmlns:a16="http://schemas.microsoft.com/office/drawing/2014/main" id="{E7FBA6C5-28B3-452C-BD9F-BFBAF1B02F27}"/>
            </a:ext>
          </a:extLst>
        </xdr:cNvPr>
        <xdr:cNvCxnSpPr/>
      </xdr:nvCxnSpPr>
      <xdr:spPr>
        <a:xfrm flipV="1">
          <a:off x="7077075" y="1021778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134620</xdr:rowOff>
    </xdr:from>
    <xdr:to>
      <xdr:col>36</xdr:col>
      <xdr:colOff>165100</xdr:colOff>
      <xdr:row>63</xdr:row>
      <xdr:rowOff>64770</xdr:rowOff>
    </xdr:to>
    <xdr:sp macro="" textlink="">
      <xdr:nvSpPr>
        <xdr:cNvPr id="252" name="楕円 251">
          <a:extLst>
            <a:ext uri="{FF2B5EF4-FFF2-40B4-BE49-F238E27FC236}">
              <a16:creationId xmlns:a16="http://schemas.microsoft.com/office/drawing/2014/main" id="{A13A7B43-C87B-4BA9-9D16-9948C262F238}"/>
            </a:ext>
          </a:extLst>
        </xdr:cNvPr>
        <xdr:cNvSpPr/>
      </xdr:nvSpPr>
      <xdr:spPr>
        <a:xfrm>
          <a:off x="6238875" y="101834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12700</xdr:rowOff>
    </xdr:from>
    <xdr:to>
      <xdr:col>41</xdr:col>
      <xdr:colOff>50800</xdr:colOff>
      <xdr:row>63</xdr:row>
      <xdr:rowOff>13970</xdr:rowOff>
    </xdr:to>
    <xdr:cxnSp macro="">
      <xdr:nvCxnSpPr>
        <xdr:cNvPr id="253" name="直線コネクタ 252">
          <a:extLst>
            <a:ext uri="{FF2B5EF4-FFF2-40B4-BE49-F238E27FC236}">
              <a16:creationId xmlns:a16="http://schemas.microsoft.com/office/drawing/2014/main" id="{060B6EBC-0C73-4D51-8F7D-76876CF64893}"/>
            </a:ext>
          </a:extLst>
        </xdr:cNvPr>
        <xdr:cNvCxnSpPr/>
      </xdr:nvCxnSpPr>
      <xdr:spPr>
        <a:xfrm flipV="1">
          <a:off x="6286500" y="10220325"/>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127000</xdr:rowOff>
    </xdr:from>
    <xdr:ext cx="469900" cy="259080"/>
    <xdr:sp macro="" textlink="">
      <xdr:nvSpPr>
        <xdr:cNvPr id="254" name="n_1aveValue【体育館・プール】&#10;一人当たり面積">
          <a:extLst>
            <a:ext uri="{FF2B5EF4-FFF2-40B4-BE49-F238E27FC236}">
              <a16:creationId xmlns:a16="http://schemas.microsoft.com/office/drawing/2014/main" id="{286C1C0B-D592-4873-B9F2-8111D9CDF29C}"/>
            </a:ext>
          </a:extLst>
        </xdr:cNvPr>
        <xdr:cNvSpPr txBox="1"/>
      </xdr:nvSpPr>
      <xdr:spPr>
        <a:xfrm>
          <a:off x="8458200" y="9848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125730</xdr:rowOff>
    </xdr:from>
    <xdr:ext cx="468630" cy="259080"/>
    <xdr:sp macro="" textlink="">
      <xdr:nvSpPr>
        <xdr:cNvPr id="255" name="n_2aveValue【体育館・プール】&#10;一人当たり面積">
          <a:extLst>
            <a:ext uri="{FF2B5EF4-FFF2-40B4-BE49-F238E27FC236}">
              <a16:creationId xmlns:a16="http://schemas.microsoft.com/office/drawing/2014/main" id="{D30A7665-0767-4AC6-B267-15FB4EBFCFC5}"/>
            </a:ext>
          </a:extLst>
        </xdr:cNvPr>
        <xdr:cNvSpPr txBox="1"/>
      </xdr:nvSpPr>
      <xdr:spPr>
        <a:xfrm>
          <a:off x="7677150" y="9847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59690</xdr:rowOff>
    </xdr:from>
    <xdr:ext cx="468630" cy="259080"/>
    <xdr:sp macro="" textlink="">
      <xdr:nvSpPr>
        <xdr:cNvPr id="256" name="n_3aveValue【体育館・プール】&#10;一人当たり面積">
          <a:extLst>
            <a:ext uri="{FF2B5EF4-FFF2-40B4-BE49-F238E27FC236}">
              <a16:creationId xmlns:a16="http://schemas.microsoft.com/office/drawing/2014/main" id="{A868D57B-E386-45AE-AEEB-87686513E2A3}"/>
            </a:ext>
          </a:extLst>
        </xdr:cNvPr>
        <xdr:cNvSpPr txBox="1"/>
      </xdr:nvSpPr>
      <xdr:spPr>
        <a:xfrm>
          <a:off x="6867525" y="10270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77470</xdr:rowOff>
    </xdr:from>
    <xdr:ext cx="468630" cy="257810"/>
    <xdr:sp macro="" textlink="">
      <xdr:nvSpPr>
        <xdr:cNvPr id="257" name="n_4aveValue【体育館・プール】&#10;一人当たり面積">
          <a:extLst>
            <a:ext uri="{FF2B5EF4-FFF2-40B4-BE49-F238E27FC236}">
              <a16:creationId xmlns:a16="http://schemas.microsoft.com/office/drawing/2014/main" id="{4E1D2ACD-FDA4-4DFB-9AA0-503DFC7318EC}"/>
            </a:ext>
          </a:extLst>
        </xdr:cNvPr>
        <xdr:cNvSpPr txBox="1"/>
      </xdr:nvSpPr>
      <xdr:spPr>
        <a:xfrm>
          <a:off x="6067425" y="9964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49530</xdr:rowOff>
    </xdr:from>
    <xdr:ext cx="469900" cy="259080"/>
    <xdr:sp macro="" textlink="">
      <xdr:nvSpPr>
        <xdr:cNvPr id="258" name="n_1mainValue【体育館・プール】&#10;一人当たり面積">
          <a:extLst>
            <a:ext uri="{FF2B5EF4-FFF2-40B4-BE49-F238E27FC236}">
              <a16:creationId xmlns:a16="http://schemas.microsoft.com/office/drawing/2014/main" id="{8B968413-1183-453B-93DB-EE617C9EADF4}"/>
            </a:ext>
          </a:extLst>
        </xdr:cNvPr>
        <xdr:cNvSpPr txBox="1"/>
      </xdr:nvSpPr>
      <xdr:spPr>
        <a:xfrm>
          <a:off x="8458200" y="10257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52070</xdr:rowOff>
    </xdr:from>
    <xdr:ext cx="468630" cy="257810"/>
    <xdr:sp macro="" textlink="">
      <xdr:nvSpPr>
        <xdr:cNvPr id="259" name="n_2mainValue【体育館・プール】&#10;一人当たり面積">
          <a:extLst>
            <a:ext uri="{FF2B5EF4-FFF2-40B4-BE49-F238E27FC236}">
              <a16:creationId xmlns:a16="http://schemas.microsoft.com/office/drawing/2014/main" id="{112575AF-7446-445D-A811-266551CD867F}"/>
            </a:ext>
          </a:extLst>
        </xdr:cNvPr>
        <xdr:cNvSpPr txBox="1"/>
      </xdr:nvSpPr>
      <xdr:spPr>
        <a:xfrm>
          <a:off x="7677150" y="102596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80010</xdr:rowOff>
    </xdr:from>
    <xdr:ext cx="468630" cy="259080"/>
    <xdr:sp macro="" textlink="">
      <xdr:nvSpPr>
        <xdr:cNvPr id="260" name="n_3mainValue【体育館・プール】&#10;一人当たり面積">
          <a:extLst>
            <a:ext uri="{FF2B5EF4-FFF2-40B4-BE49-F238E27FC236}">
              <a16:creationId xmlns:a16="http://schemas.microsoft.com/office/drawing/2014/main" id="{FC55218A-ADF8-4983-B59F-4D7C31BC9B79}"/>
            </a:ext>
          </a:extLst>
        </xdr:cNvPr>
        <xdr:cNvSpPr txBox="1"/>
      </xdr:nvSpPr>
      <xdr:spPr>
        <a:xfrm>
          <a:off x="6867525" y="9970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55880</xdr:rowOff>
    </xdr:from>
    <xdr:ext cx="468630" cy="259080"/>
    <xdr:sp macro="" textlink="">
      <xdr:nvSpPr>
        <xdr:cNvPr id="261" name="n_4mainValue【体育館・プール】&#10;一人当たり面積">
          <a:extLst>
            <a:ext uri="{FF2B5EF4-FFF2-40B4-BE49-F238E27FC236}">
              <a16:creationId xmlns:a16="http://schemas.microsoft.com/office/drawing/2014/main" id="{B20D88EC-6EBA-4030-8AAD-A5AB5D5EE323}"/>
            </a:ext>
          </a:extLst>
        </xdr:cNvPr>
        <xdr:cNvSpPr txBox="1"/>
      </xdr:nvSpPr>
      <xdr:spPr>
        <a:xfrm>
          <a:off x="6067425" y="10266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EF3CDB7-A72F-4561-B024-49C3FA239E9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AFA20CC-C038-43D0-97D7-4A90EA59BADA}"/>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8ABC7CF-4C28-4424-822F-E0E433CCDFFF}"/>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D50A7A5-685D-49B4-80F2-D406B6BCC627}"/>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674B42D-E451-4D9B-9D71-817FFD69322A}"/>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3B9F1B1-4D40-4FA4-9004-40DA9E722409}"/>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7616688-C60D-4686-B351-1436072909BA}"/>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D63B846-DCEF-4C9E-8D84-F58319204006}"/>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0" name="テキスト ボックス 269">
          <a:extLst>
            <a:ext uri="{FF2B5EF4-FFF2-40B4-BE49-F238E27FC236}">
              <a16:creationId xmlns:a16="http://schemas.microsoft.com/office/drawing/2014/main" id="{C8BAA59F-4FC4-42B1-A392-99D5DFE8E96E}"/>
            </a:ext>
          </a:extLst>
        </xdr:cNvPr>
        <xdr:cNvSpPr txBox="1"/>
      </xdr:nvSpPr>
      <xdr:spPr>
        <a:xfrm>
          <a:off x="666750" y="120681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4905534-CE30-4137-8398-DCD8735B9D0B}"/>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2" name="テキスト ボックス 271">
          <a:extLst>
            <a:ext uri="{FF2B5EF4-FFF2-40B4-BE49-F238E27FC236}">
              <a16:creationId xmlns:a16="http://schemas.microsoft.com/office/drawing/2014/main" id="{D78AB578-2171-4E51-B0CA-6DE9F09B9A19}"/>
            </a:ext>
          </a:extLst>
        </xdr:cNvPr>
        <xdr:cNvSpPr txBox="1"/>
      </xdr:nvSpPr>
      <xdr:spPr>
        <a:xfrm>
          <a:off x="278765" y="14265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9BAA2E4-D501-427D-952B-CC1828E9A058}"/>
            </a:ext>
          </a:extLst>
        </xdr:cNvPr>
        <xdr:cNvCxnSpPr/>
      </xdr:nvCxnSpPr>
      <xdr:spPr>
        <a:xfrm>
          <a:off x="685800" y="1404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274" name="テキスト ボックス 273">
          <a:extLst>
            <a:ext uri="{FF2B5EF4-FFF2-40B4-BE49-F238E27FC236}">
              <a16:creationId xmlns:a16="http://schemas.microsoft.com/office/drawing/2014/main" id="{4FA60D29-CD58-4E79-AC4D-940D115FFA4E}"/>
            </a:ext>
          </a:extLst>
        </xdr:cNvPr>
        <xdr:cNvSpPr txBox="1"/>
      </xdr:nvSpPr>
      <xdr:spPr>
        <a:xfrm>
          <a:off x="278765" y="139134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1F18252-713B-4136-9ED1-4B08933DE42C}"/>
            </a:ext>
          </a:extLst>
        </xdr:cNvPr>
        <xdr:cNvCxnSpPr/>
      </xdr:nvCxnSpPr>
      <xdr:spPr>
        <a:xfrm>
          <a:off x="685800" y="13687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900AD1F2-932E-499D-B0C9-E1E84D82422A}"/>
            </a:ext>
          </a:extLst>
        </xdr:cNvPr>
        <xdr:cNvSpPr txBox="1"/>
      </xdr:nvSpPr>
      <xdr:spPr>
        <a:xfrm>
          <a:off x="339725" y="13551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967A68E-968E-499A-9B62-BF7575D92E14}"/>
            </a:ext>
          </a:extLst>
        </xdr:cNvPr>
        <xdr:cNvCxnSpPr/>
      </xdr:nvCxnSpPr>
      <xdr:spPr>
        <a:xfrm>
          <a:off x="685800" y="1332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BA228C30-1B8D-4531-B4B4-1E88E7B27CCF}"/>
            </a:ext>
          </a:extLst>
        </xdr:cNvPr>
        <xdr:cNvSpPr txBox="1"/>
      </xdr:nvSpPr>
      <xdr:spPr>
        <a:xfrm>
          <a:off x="339725" y="1318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574C68C-E617-4B28-8574-3A5E761BED79}"/>
            </a:ext>
          </a:extLst>
        </xdr:cNvPr>
        <xdr:cNvCxnSpPr/>
      </xdr:nvCxnSpPr>
      <xdr:spPr>
        <a:xfrm>
          <a:off x="6858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0" name="テキスト ボックス 279">
          <a:extLst>
            <a:ext uri="{FF2B5EF4-FFF2-40B4-BE49-F238E27FC236}">
              <a16:creationId xmlns:a16="http://schemas.microsoft.com/office/drawing/2014/main" id="{B3631DBF-DBD3-4D57-8F55-FE15A7F458B9}"/>
            </a:ext>
          </a:extLst>
        </xdr:cNvPr>
        <xdr:cNvSpPr txBox="1"/>
      </xdr:nvSpPr>
      <xdr:spPr>
        <a:xfrm>
          <a:off x="339725" y="128276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807B9E5-FE67-4FA1-AC34-7BD1597CAD4D}"/>
            </a:ext>
          </a:extLst>
        </xdr:cNvPr>
        <xdr:cNvCxnSpPr/>
      </xdr:nvCxnSpPr>
      <xdr:spPr>
        <a:xfrm>
          <a:off x="685800" y="1261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99B0640F-0B92-4A82-A416-51E99E4B70FD}"/>
            </a:ext>
          </a:extLst>
        </xdr:cNvPr>
        <xdr:cNvSpPr txBox="1"/>
      </xdr:nvSpPr>
      <xdr:spPr>
        <a:xfrm>
          <a:off x="339725" y="12475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49F95D2-676D-476A-AD5C-48D076FDEA62}"/>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284" name="テキスト ボックス 283">
          <a:extLst>
            <a:ext uri="{FF2B5EF4-FFF2-40B4-BE49-F238E27FC236}">
              <a16:creationId xmlns:a16="http://schemas.microsoft.com/office/drawing/2014/main" id="{65EA994F-C54A-4066-912B-98785BBB9705}"/>
            </a:ext>
          </a:extLst>
        </xdr:cNvPr>
        <xdr:cNvSpPr txBox="1"/>
      </xdr:nvSpPr>
      <xdr:spPr>
        <a:xfrm>
          <a:off x="387985" y="121132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E1207CC-AE82-4114-88B7-92E635FB0918}"/>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120650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68D3422-B8DC-4CE5-BDD2-90129491D6E1}"/>
            </a:ext>
          </a:extLst>
        </xdr:cNvPr>
        <xdr:cNvCxnSpPr/>
      </xdr:nvCxnSpPr>
      <xdr:spPr>
        <a:xfrm flipV="1">
          <a:off x="4180840" y="1276350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7" name="【福祉施設】&#10;有形固定資産減価償却率最小値テキスト">
          <a:extLst>
            <a:ext uri="{FF2B5EF4-FFF2-40B4-BE49-F238E27FC236}">
              <a16:creationId xmlns:a16="http://schemas.microsoft.com/office/drawing/2014/main" id="{D05735AF-2452-4959-9D48-6200E0707C51}"/>
            </a:ext>
          </a:extLst>
        </xdr:cNvPr>
        <xdr:cNvSpPr txBox="1"/>
      </xdr:nvSpPr>
      <xdr:spPr>
        <a:xfrm>
          <a:off x="4219575" y="1405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C81F2FB-1352-42DE-984A-0DC3F9B21D67}"/>
            </a:ext>
          </a:extLst>
        </xdr:cNvPr>
        <xdr:cNvCxnSpPr/>
      </xdr:nvCxnSpPr>
      <xdr:spPr>
        <a:xfrm>
          <a:off x="4105275" y="14049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66675</xdr:rowOff>
    </xdr:from>
    <xdr:ext cx="405130" cy="257810"/>
    <xdr:sp macro="" textlink="">
      <xdr:nvSpPr>
        <xdr:cNvPr id="289" name="【福祉施設】&#10;有形固定資産減価償却率最大値テキスト">
          <a:extLst>
            <a:ext uri="{FF2B5EF4-FFF2-40B4-BE49-F238E27FC236}">
              <a16:creationId xmlns:a16="http://schemas.microsoft.com/office/drawing/2014/main" id="{65770D56-9A20-431A-8E47-4EE69D8E3770}"/>
            </a:ext>
          </a:extLst>
        </xdr:cNvPr>
        <xdr:cNvSpPr txBox="1"/>
      </xdr:nvSpPr>
      <xdr:spPr>
        <a:xfrm>
          <a:off x="4219575" y="125412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290" name="直線コネクタ 289">
          <a:extLst>
            <a:ext uri="{FF2B5EF4-FFF2-40B4-BE49-F238E27FC236}">
              <a16:creationId xmlns:a16="http://schemas.microsoft.com/office/drawing/2014/main" id="{FB0E3FD5-983C-4FC1-8A5D-B9FCBE9B5AAF}"/>
            </a:ext>
          </a:extLst>
        </xdr:cNvPr>
        <xdr:cNvCxnSpPr/>
      </xdr:nvCxnSpPr>
      <xdr:spPr>
        <a:xfrm>
          <a:off x="4105275" y="1276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31115</xdr:rowOff>
    </xdr:from>
    <xdr:ext cx="405130" cy="257810"/>
    <xdr:sp macro="" textlink="">
      <xdr:nvSpPr>
        <xdr:cNvPr id="291" name="【福祉施設】&#10;有形固定資産減価償却率平均値テキスト">
          <a:extLst>
            <a:ext uri="{FF2B5EF4-FFF2-40B4-BE49-F238E27FC236}">
              <a16:creationId xmlns:a16="http://schemas.microsoft.com/office/drawing/2014/main" id="{9B64368E-0E85-4B2F-9BEB-F746DFDA8CB6}"/>
            </a:ext>
          </a:extLst>
        </xdr:cNvPr>
        <xdr:cNvSpPr txBox="1"/>
      </xdr:nvSpPr>
      <xdr:spPr>
        <a:xfrm>
          <a:off x="4219575" y="131533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CCAA5303-80A8-40C4-8ACC-68062B612F84}"/>
            </a:ext>
          </a:extLst>
        </xdr:cNvPr>
        <xdr:cNvSpPr/>
      </xdr:nvSpPr>
      <xdr:spPr>
        <a:xfrm>
          <a:off x="4124325" y="132988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153035</xdr:rowOff>
    </xdr:from>
    <xdr:to>
      <xdr:col>20</xdr:col>
      <xdr:colOff>38100</xdr:colOff>
      <xdr:row>82</xdr:row>
      <xdr:rowOff>83185</xdr:rowOff>
    </xdr:to>
    <xdr:sp macro="" textlink="">
      <xdr:nvSpPr>
        <xdr:cNvPr id="293" name="フローチャート: 判断 292">
          <a:extLst>
            <a:ext uri="{FF2B5EF4-FFF2-40B4-BE49-F238E27FC236}">
              <a16:creationId xmlns:a16="http://schemas.microsoft.com/office/drawing/2014/main" id="{AF16C48F-CBFA-42C2-865A-1441A24BF9F9}"/>
            </a:ext>
          </a:extLst>
        </xdr:cNvPr>
        <xdr:cNvSpPr/>
      </xdr:nvSpPr>
      <xdr:spPr>
        <a:xfrm>
          <a:off x="3381375" y="13278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116840</xdr:rowOff>
    </xdr:from>
    <xdr:to>
      <xdr:col>15</xdr:col>
      <xdr:colOff>101600</xdr:colOff>
      <xdr:row>82</xdr:row>
      <xdr:rowOff>46990</xdr:rowOff>
    </xdr:to>
    <xdr:sp macro="" textlink="">
      <xdr:nvSpPr>
        <xdr:cNvPr id="294" name="フローチャート: 判断 293">
          <a:extLst>
            <a:ext uri="{FF2B5EF4-FFF2-40B4-BE49-F238E27FC236}">
              <a16:creationId xmlns:a16="http://schemas.microsoft.com/office/drawing/2014/main" id="{87E7FA07-0F70-40D0-A05F-C91104C3A58D}"/>
            </a:ext>
          </a:extLst>
        </xdr:cNvPr>
        <xdr:cNvSpPr/>
      </xdr:nvSpPr>
      <xdr:spPr>
        <a:xfrm>
          <a:off x="2571750" y="132422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xdr:rowOff>
    </xdr:from>
    <xdr:to>
      <xdr:col>10</xdr:col>
      <xdr:colOff>165100</xdr:colOff>
      <xdr:row>82</xdr:row>
      <xdr:rowOff>113665</xdr:rowOff>
    </xdr:to>
    <xdr:sp macro="" textlink="">
      <xdr:nvSpPr>
        <xdr:cNvPr id="295" name="フローチャート: 判断 294">
          <a:extLst>
            <a:ext uri="{FF2B5EF4-FFF2-40B4-BE49-F238E27FC236}">
              <a16:creationId xmlns:a16="http://schemas.microsoft.com/office/drawing/2014/main" id="{779E8541-E090-4FAE-A202-BF42D87F3860}"/>
            </a:ext>
          </a:extLst>
        </xdr:cNvPr>
        <xdr:cNvSpPr/>
      </xdr:nvSpPr>
      <xdr:spPr>
        <a:xfrm>
          <a:off x="1781175" y="132962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7EA2CB26-0577-4C06-94C4-EE0A9EDB1C96}"/>
            </a:ext>
          </a:extLst>
        </xdr:cNvPr>
        <xdr:cNvSpPr/>
      </xdr:nvSpPr>
      <xdr:spPr>
        <a:xfrm>
          <a:off x="981075" y="132492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9E624C6F-381A-42B4-9DC0-65F93E63E854}"/>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FFD7B69C-F820-4531-AA61-B0022EA5EA8D}"/>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1457632D-BACE-4B59-BF81-B3677DEE99C9}"/>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477910E5-B3BB-450D-B021-E90BAE7D3D59}"/>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2FC5222E-2D27-4976-8662-06D30EB8E49B}"/>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21590</xdr:rowOff>
    </xdr:from>
    <xdr:to>
      <xdr:col>24</xdr:col>
      <xdr:colOff>114300</xdr:colOff>
      <xdr:row>83</xdr:row>
      <xdr:rowOff>123190</xdr:rowOff>
    </xdr:to>
    <xdr:sp macro="" textlink="">
      <xdr:nvSpPr>
        <xdr:cNvPr id="302" name="楕円 301">
          <a:extLst>
            <a:ext uri="{FF2B5EF4-FFF2-40B4-BE49-F238E27FC236}">
              <a16:creationId xmlns:a16="http://schemas.microsoft.com/office/drawing/2014/main" id="{D4477885-A435-45D8-AC10-008B3A581AC3}"/>
            </a:ext>
          </a:extLst>
        </xdr:cNvPr>
        <xdr:cNvSpPr/>
      </xdr:nvSpPr>
      <xdr:spPr>
        <a:xfrm>
          <a:off x="4124325" y="134708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0</xdr:rowOff>
    </xdr:from>
    <xdr:ext cx="405130" cy="259080"/>
    <xdr:sp macro="" textlink="">
      <xdr:nvSpPr>
        <xdr:cNvPr id="303" name="【福祉施設】&#10;有形固定資産減価償却率該当値テキスト">
          <a:extLst>
            <a:ext uri="{FF2B5EF4-FFF2-40B4-BE49-F238E27FC236}">
              <a16:creationId xmlns:a16="http://schemas.microsoft.com/office/drawing/2014/main" id="{C5DF13D6-59BD-43D2-8250-6718120B47F8}"/>
            </a:ext>
          </a:extLst>
        </xdr:cNvPr>
        <xdr:cNvSpPr txBox="1"/>
      </xdr:nvSpPr>
      <xdr:spPr>
        <a:xfrm>
          <a:off x="4219575" y="1344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4" name="楕円 303">
          <a:extLst>
            <a:ext uri="{FF2B5EF4-FFF2-40B4-BE49-F238E27FC236}">
              <a16:creationId xmlns:a16="http://schemas.microsoft.com/office/drawing/2014/main" id="{480211AB-0540-4612-B8CD-DE6932F51393}"/>
            </a:ext>
          </a:extLst>
        </xdr:cNvPr>
        <xdr:cNvSpPr/>
      </xdr:nvSpPr>
      <xdr:spPr>
        <a:xfrm>
          <a:off x="3381375" y="13449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72390</xdr:rowOff>
    </xdr:to>
    <xdr:cxnSp macro="">
      <xdr:nvCxnSpPr>
        <xdr:cNvPr id="305" name="直線コネクタ 304">
          <a:extLst>
            <a:ext uri="{FF2B5EF4-FFF2-40B4-BE49-F238E27FC236}">
              <a16:creationId xmlns:a16="http://schemas.microsoft.com/office/drawing/2014/main" id="{7A347E6A-D154-4D3D-91DA-80D3742E05CE}"/>
            </a:ext>
          </a:extLst>
        </xdr:cNvPr>
        <xdr:cNvCxnSpPr/>
      </xdr:nvCxnSpPr>
      <xdr:spPr>
        <a:xfrm>
          <a:off x="3429000" y="13487400"/>
          <a:ext cx="7524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126365</xdr:rowOff>
    </xdr:from>
    <xdr:to>
      <xdr:col>15</xdr:col>
      <xdr:colOff>101600</xdr:colOff>
      <xdr:row>83</xdr:row>
      <xdr:rowOff>56515</xdr:rowOff>
    </xdr:to>
    <xdr:sp macro="" textlink="">
      <xdr:nvSpPr>
        <xdr:cNvPr id="306" name="楕円 305">
          <a:extLst>
            <a:ext uri="{FF2B5EF4-FFF2-40B4-BE49-F238E27FC236}">
              <a16:creationId xmlns:a16="http://schemas.microsoft.com/office/drawing/2014/main" id="{2EC5E7EB-0B58-4924-B8AB-B364D008E21B}"/>
            </a:ext>
          </a:extLst>
        </xdr:cNvPr>
        <xdr:cNvSpPr/>
      </xdr:nvSpPr>
      <xdr:spPr>
        <a:xfrm>
          <a:off x="2571750" y="134105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6350</xdr:rowOff>
    </xdr:from>
    <xdr:to>
      <xdr:col>19</xdr:col>
      <xdr:colOff>177800</xdr:colOff>
      <xdr:row>83</xdr:row>
      <xdr:rowOff>38100</xdr:rowOff>
    </xdr:to>
    <xdr:cxnSp macro="">
      <xdr:nvCxnSpPr>
        <xdr:cNvPr id="307" name="直線コネクタ 306">
          <a:extLst>
            <a:ext uri="{FF2B5EF4-FFF2-40B4-BE49-F238E27FC236}">
              <a16:creationId xmlns:a16="http://schemas.microsoft.com/office/drawing/2014/main" id="{BD36D6F7-786B-4139-8AD9-AAFBDAA85A6B}"/>
            </a:ext>
          </a:extLst>
        </xdr:cNvPr>
        <xdr:cNvCxnSpPr/>
      </xdr:nvCxnSpPr>
      <xdr:spPr>
        <a:xfrm>
          <a:off x="2619375" y="13458825"/>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95885</xdr:rowOff>
    </xdr:from>
    <xdr:to>
      <xdr:col>10</xdr:col>
      <xdr:colOff>165100</xdr:colOff>
      <xdr:row>83</xdr:row>
      <xdr:rowOff>26035</xdr:rowOff>
    </xdr:to>
    <xdr:sp macro="" textlink="">
      <xdr:nvSpPr>
        <xdr:cNvPr id="308" name="楕円 307">
          <a:extLst>
            <a:ext uri="{FF2B5EF4-FFF2-40B4-BE49-F238E27FC236}">
              <a16:creationId xmlns:a16="http://schemas.microsoft.com/office/drawing/2014/main" id="{DAF17AEE-2C6A-4163-A566-74818985D44F}"/>
            </a:ext>
          </a:extLst>
        </xdr:cNvPr>
        <xdr:cNvSpPr/>
      </xdr:nvSpPr>
      <xdr:spPr>
        <a:xfrm>
          <a:off x="1781175" y="13383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146685</xdr:rowOff>
    </xdr:from>
    <xdr:to>
      <xdr:col>15</xdr:col>
      <xdr:colOff>50800</xdr:colOff>
      <xdr:row>83</xdr:row>
      <xdr:rowOff>6350</xdr:rowOff>
    </xdr:to>
    <xdr:cxnSp macro="">
      <xdr:nvCxnSpPr>
        <xdr:cNvPr id="309" name="直線コネクタ 308">
          <a:extLst>
            <a:ext uri="{FF2B5EF4-FFF2-40B4-BE49-F238E27FC236}">
              <a16:creationId xmlns:a16="http://schemas.microsoft.com/office/drawing/2014/main" id="{1A0CE6F9-3FCC-4864-8C91-37A769EDBBE4}"/>
            </a:ext>
          </a:extLst>
        </xdr:cNvPr>
        <xdr:cNvCxnSpPr/>
      </xdr:nvCxnSpPr>
      <xdr:spPr>
        <a:xfrm>
          <a:off x="1828800" y="13430885"/>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31115</xdr:rowOff>
    </xdr:from>
    <xdr:to>
      <xdr:col>6</xdr:col>
      <xdr:colOff>38100</xdr:colOff>
      <xdr:row>82</xdr:row>
      <xdr:rowOff>132715</xdr:rowOff>
    </xdr:to>
    <xdr:sp macro="" textlink="">
      <xdr:nvSpPr>
        <xdr:cNvPr id="310" name="楕円 309">
          <a:extLst>
            <a:ext uri="{FF2B5EF4-FFF2-40B4-BE49-F238E27FC236}">
              <a16:creationId xmlns:a16="http://schemas.microsoft.com/office/drawing/2014/main" id="{EA5DEC0F-5EE5-47BA-9E3D-A399741B562A}"/>
            </a:ext>
          </a:extLst>
        </xdr:cNvPr>
        <xdr:cNvSpPr/>
      </xdr:nvSpPr>
      <xdr:spPr>
        <a:xfrm>
          <a:off x="981075" y="133153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81915</xdr:rowOff>
    </xdr:from>
    <xdr:to>
      <xdr:col>10</xdr:col>
      <xdr:colOff>114300</xdr:colOff>
      <xdr:row>82</xdr:row>
      <xdr:rowOff>146685</xdr:rowOff>
    </xdr:to>
    <xdr:cxnSp macro="">
      <xdr:nvCxnSpPr>
        <xdr:cNvPr id="311" name="直線コネクタ 310">
          <a:extLst>
            <a:ext uri="{FF2B5EF4-FFF2-40B4-BE49-F238E27FC236}">
              <a16:creationId xmlns:a16="http://schemas.microsoft.com/office/drawing/2014/main" id="{CA7F6C26-41AD-478B-9B33-A3D52A722607}"/>
            </a:ext>
          </a:extLst>
        </xdr:cNvPr>
        <xdr:cNvCxnSpPr/>
      </xdr:nvCxnSpPr>
      <xdr:spPr>
        <a:xfrm>
          <a:off x="1028700" y="13372465"/>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99695</xdr:rowOff>
    </xdr:from>
    <xdr:ext cx="405130" cy="257810"/>
    <xdr:sp macro="" textlink="">
      <xdr:nvSpPr>
        <xdr:cNvPr id="312" name="n_1aveValue【福祉施設】&#10;有形固定資産減価償却率">
          <a:extLst>
            <a:ext uri="{FF2B5EF4-FFF2-40B4-BE49-F238E27FC236}">
              <a16:creationId xmlns:a16="http://schemas.microsoft.com/office/drawing/2014/main" id="{C9DF368A-3B6A-44F3-95C7-3E2D0425F183}"/>
            </a:ext>
          </a:extLst>
        </xdr:cNvPr>
        <xdr:cNvSpPr txBox="1"/>
      </xdr:nvSpPr>
      <xdr:spPr>
        <a:xfrm>
          <a:off x="3239135" y="130663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63500</xdr:rowOff>
    </xdr:from>
    <xdr:ext cx="403860" cy="257810"/>
    <xdr:sp macro="" textlink="">
      <xdr:nvSpPr>
        <xdr:cNvPr id="313" name="n_2aveValue【福祉施設】&#10;有形固定資産減価償却率">
          <a:extLst>
            <a:ext uri="{FF2B5EF4-FFF2-40B4-BE49-F238E27FC236}">
              <a16:creationId xmlns:a16="http://schemas.microsoft.com/office/drawing/2014/main" id="{408E4A4D-78A9-47D5-9538-3B6A0B6E8024}"/>
            </a:ext>
          </a:extLst>
        </xdr:cNvPr>
        <xdr:cNvSpPr txBox="1"/>
      </xdr:nvSpPr>
      <xdr:spPr>
        <a:xfrm>
          <a:off x="2439035" y="13030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130175</xdr:rowOff>
    </xdr:from>
    <xdr:ext cx="403860" cy="259080"/>
    <xdr:sp macro="" textlink="">
      <xdr:nvSpPr>
        <xdr:cNvPr id="314" name="n_3aveValue【福祉施設】&#10;有形固定資産減価償却率">
          <a:extLst>
            <a:ext uri="{FF2B5EF4-FFF2-40B4-BE49-F238E27FC236}">
              <a16:creationId xmlns:a16="http://schemas.microsoft.com/office/drawing/2014/main" id="{708C1085-4690-417B-A135-616D240A0D3A}"/>
            </a:ext>
          </a:extLst>
        </xdr:cNvPr>
        <xdr:cNvSpPr txBox="1"/>
      </xdr:nvSpPr>
      <xdr:spPr>
        <a:xfrm>
          <a:off x="1648460" y="13093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67310</xdr:rowOff>
    </xdr:from>
    <xdr:ext cx="403860" cy="259080"/>
    <xdr:sp macro="" textlink="">
      <xdr:nvSpPr>
        <xdr:cNvPr id="315" name="n_4aveValue【福祉施設】&#10;有形固定資産減価償却率">
          <a:extLst>
            <a:ext uri="{FF2B5EF4-FFF2-40B4-BE49-F238E27FC236}">
              <a16:creationId xmlns:a16="http://schemas.microsoft.com/office/drawing/2014/main" id="{B1F0229B-65AC-4E63-86F6-6C85C5A6EC22}"/>
            </a:ext>
          </a:extLst>
        </xdr:cNvPr>
        <xdr:cNvSpPr txBox="1"/>
      </xdr:nvSpPr>
      <xdr:spPr>
        <a:xfrm>
          <a:off x="848360" y="130276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80010</xdr:rowOff>
    </xdr:from>
    <xdr:ext cx="405130" cy="259080"/>
    <xdr:sp macro="" textlink="">
      <xdr:nvSpPr>
        <xdr:cNvPr id="316" name="n_1mainValue【福祉施設】&#10;有形固定資産減価償却率">
          <a:extLst>
            <a:ext uri="{FF2B5EF4-FFF2-40B4-BE49-F238E27FC236}">
              <a16:creationId xmlns:a16="http://schemas.microsoft.com/office/drawing/2014/main" id="{B93B255B-3448-4E3E-9231-84FFAC3D43BC}"/>
            </a:ext>
          </a:extLst>
        </xdr:cNvPr>
        <xdr:cNvSpPr txBox="1"/>
      </xdr:nvSpPr>
      <xdr:spPr>
        <a:xfrm>
          <a:off x="3239135" y="13532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47625</xdr:rowOff>
    </xdr:from>
    <xdr:ext cx="403860" cy="259080"/>
    <xdr:sp macro="" textlink="">
      <xdr:nvSpPr>
        <xdr:cNvPr id="317" name="n_2mainValue【福祉施設】&#10;有形固定資産減価償却率">
          <a:extLst>
            <a:ext uri="{FF2B5EF4-FFF2-40B4-BE49-F238E27FC236}">
              <a16:creationId xmlns:a16="http://schemas.microsoft.com/office/drawing/2014/main" id="{627585FC-CD22-4200-93E2-0C6C77EBB8B8}"/>
            </a:ext>
          </a:extLst>
        </xdr:cNvPr>
        <xdr:cNvSpPr txBox="1"/>
      </xdr:nvSpPr>
      <xdr:spPr>
        <a:xfrm>
          <a:off x="2439035" y="13493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17780</xdr:rowOff>
    </xdr:from>
    <xdr:ext cx="403860" cy="257810"/>
    <xdr:sp macro="" textlink="">
      <xdr:nvSpPr>
        <xdr:cNvPr id="318" name="n_3mainValue【福祉施設】&#10;有形固定資産減価償却率">
          <a:extLst>
            <a:ext uri="{FF2B5EF4-FFF2-40B4-BE49-F238E27FC236}">
              <a16:creationId xmlns:a16="http://schemas.microsoft.com/office/drawing/2014/main" id="{B4E39200-5138-4D70-A92E-BFA2103BD0BE}"/>
            </a:ext>
          </a:extLst>
        </xdr:cNvPr>
        <xdr:cNvSpPr txBox="1"/>
      </xdr:nvSpPr>
      <xdr:spPr>
        <a:xfrm>
          <a:off x="1648460" y="13467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123825</xdr:rowOff>
    </xdr:from>
    <xdr:ext cx="403860" cy="257810"/>
    <xdr:sp macro="" textlink="">
      <xdr:nvSpPr>
        <xdr:cNvPr id="319" name="n_4mainValue【福祉施設】&#10;有形固定資産減価償却率">
          <a:extLst>
            <a:ext uri="{FF2B5EF4-FFF2-40B4-BE49-F238E27FC236}">
              <a16:creationId xmlns:a16="http://schemas.microsoft.com/office/drawing/2014/main" id="{CE5B21CB-A55D-4E9F-8BE4-033EAA492A76}"/>
            </a:ext>
          </a:extLst>
        </xdr:cNvPr>
        <xdr:cNvSpPr txBox="1"/>
      </xdr:nvSpPr>
      <xdr:spPr>
        <a:xfrm>
          <a:off x="848360" y="134080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AE8F81E-8A8D-4842-A414-A1F4BE8E379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E965FF1-2FC3-44EC-B528-340235157DA5}"/>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2DE0D04-8334-45BF-8AB5-5331F4BD414E}"/>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BE0329D-6E71-4801-B52E-F88C239969B9}"/>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8856976-D167-43DF-AF49-BF6B07F5407B}"/>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A8DC3A1-C027-457C-B707-B5BC890B7955}"/>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B60D36E-8B99-4EDD-A8D2-79D8A31EB7A5}"/>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28CF573-40E8-45A1-8071-69E4A7A4FA53}"/>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28" name="テキスト ボックス 327">
          <a:extLst>
            <a:ext uri="{FF2B5EF4-FFF2-40B4-BE49-F238E27FC236}">
              <a16:creationId xmlns:a16="http://schemas.microsoft.com/office/drawing/2014/main" id="{D3684A49-AA5C-4171-AF31-6DF53D194D9C}"/>
            </a:ext>
          </a:extLst>
        </xdr:cNvPr>
        <xdr:cNvSpPr txBox="1"/>
      </xdr:nvSpPr>
      <xdr:spPr>
        <a:xfrm>
          <a:off x="5915025" y="12068175"/>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8289204-3AF6-47D6-81AF-6FCBD50DDD11}"/>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87F9DB61-BFCF-48F1-AE39-5980B1DD4295}"/>
            </a:ext>
          </a:extLst>
        </xdr:cNvPr>
        <xdr:cNvCxnSpPr/>
      </xdr:nvCxnSpPr>
      <xdr:spPr>
        <a:xfrm>
          <a:off x="5953125" y="1404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1" name="テキスト ボックス 330">
          <a:extLst>
            <a:ext uri="{FF2B5EF4-FFF2-40B4-BE49-F238E27FC236}">
              <a16:creationId xmlns:a16="http://schemas.microsoft.com/office/drawing/2014/main" id="{15FCA5AA-35A6-4E5E-B33C-40C4D28F6C24}"/>
            </a:ext>
          </a:extLst>
        </xdr:cNvPr>
        <xdr:cNvSpPr txBox="1"/>
      </xdr:nvSpPr>
      <xdr:spPr>
        <a:xfrm>
          <a:off x="5527040" y="139134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B38216A-44C5-4BA5-93A5-8F17F3207B4F}"/>
            </a:ext>
          </a:extLst>
        </xdr:cNvPr>
        <xdr:cNvCxnSpPr/>
      </xdr:nvCxnSpPr>
      <xdr:spPr>
        <a:xfrm>
          <a:off x="5953125" y="13687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3" name="テキスト ボックス 332">
          <a:extLst>
            <a:ext uri="{FF2B5EF4-FFF2-40B4-BE49-F238E27FC236}">
              <a16:creationId xmlns:a16="http://schemas.microsoft.com/office/drawing/2014/main" id="{3378CD2C-AA11-4803-8BA1-BBA2DCAE33DA}"/>
            </a:ext>
          </a:extLst>
        </xdr:cNvPr>
        <xdr:cNvSpPr txBox="1"/>
      </xdr:nvSpPr>
      <xdr:spPr>
        <a:xfrm>
          <a:off x="5527040" y="13551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3CF94A0-8546-4C28-8426-2EA0A7D6A4DE}"/>
            </a:ext>
          </a:extLst>
        </xdr:cNvPr>
        <xdr:cNvCxnSpPr/>
      </xdr:nvCxnSpPr>
      <xdr:spPr>
        <a:xfrm>
          <a:off x="5953125" y="1332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35" name="テキスト ボックス 334">
          <a:extLst>
            <a:ext uri="{FF2B5EF4-FFF2-40B4-BE49-F238E27FC236}">
              <a16:creationId xmlns:a16="http://schemas.microsoft.com/office/drawing/2014/main" id="{BE9AADED-44F6-4C69-BD45-2259A77A9E35}"/>
            </a:ext>
          </a:extLst>
        </xdr:cNvPr>
        <xdr:cNvSpPr txBox="1"/>
      </xdr:nvSpPr>
      <xdr:spPr>
        <a:xfrm>
          <a:off x="5527040" y="131895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8956158-F2FA-4B37-A0C6-6210DFB6FDF4}"/>
            </a:ext>
          </a:extLst>
        </xdr:cNvPr>
        <xdr:cNvCxnSpPr/>
      </xdr:nvCxnSpPr>
      <xdr:spPr>
        <a:xfrm>
          <a:off x="5953125" y="12963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37" name="テキスト ボックス 336">
          <a:extLst>
            <a:ext uri="{FF2B5EF4-FFF2-40B4-BE49-F238E27FC236}">
              <a16:creationId xmlns:a16="http://schemas.microsoft.com/office/drawing/2014/main" id="{6322136D-CECC-4D53-A3BD-A2DF1BD5A512}"/>
            </a:ext>
          </a:extLst>
        </xdr:cNvPr>
        <xdr:cNvSpPr txBox="1"/>
      </xdr:nvSpPr>
      <xdr:spPr>
        <a:xfrm>
          <a:off x="5527040" y="128276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5EEFC966-77FD-40CA-A5B7-321895CF6045}"/>
            </a:ext>
          </a:extLst>
        </xdr:cNvPr>
        <xdr:cNvCxnSpPr/>
      </xdr:nvCxnSpPr>
      <xdr:spPr>
        <a:xfrm>
          <a:off x="5953125" y="1261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39" name="テキスト ボックス 338">
          <a:extLst>
            <a:ext uri="{FF2B5EF4-FFF2-40B4-BE49-F238E27FC236}">
              <a16:creationId xmlns:a16="http://schemas.microsoft.com/office/drawing/2014/main" id="{6E051B68-678A-4092-BB4A-CF8F831864EA}"/>
            </a:ext>
          </a:extLst>
        </xdr:cNvPr>
        <xdr:cNvSpPr txBox="1"/>
      </xdr:nvSpPr>
      <xdr:spPr>
        <a:xfrm>
          <a:off x="5527040" y="12475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DC9DBE9-EC0C-43EB-BA7C-6A17B68034FF}"/>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1" name="テキスト ボックス 340">
          <a:extLst>
            <a:ext uri="{FF2B5EF4-FFF2-40B4-BE49-F238E27FC236}">
              <a16:creationId xmlns:a16="http://schemas.microsoft.com/office/drawing/2014/main" id="{49C7459C-CE02-4227-8159-6859543ADED5}"/>
            </a:ext>
          </a:extLst>
        </xdr:cNvPr>
        <xdr:cNvSpPr txBox="1"/>
      </xdr:nvSpPr>
      <xdr:spPr>
        <a:xfrm>
          <a:off x="5527040" y="1211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AB5E3FEF-9C09-4584-8843-9F39FE36DAE4}"/>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137160</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E952BC15-593F-4040-8FD8-AFA1CD2BDEEF}"/>
            </a:ext>
          </a:extLst>
        </xdr:cNvPr>
        <xdr:cNvCxnSpPr/>
      </xdr:nvCxnSpPr>
      <xdr:spPr>
        <a:xfrm flipV="1">
          <a:off x="9429115" y="1278001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4" name="【福祉施設】&#10;一人当たり面積最小値テキスト">
          <a:extLst>
            <a:ext uri="{FF2B5EF4-FFF2-40B4-BE49-F238E27FC236}">
              <a16:creationId xmlns:a16="http://schemas.microsoft.com/office/drawing/2014/main" id="{64EA1167-4932-484E-A59A-3E7616581E1D}"/>
            </a:ext>
          </a:extLst>
        </xdr:cNvPr>
        <xdr:cNvSpPr txBox="1"/>
      </xdr:nvSpPr>
      <xdr:spPr>
        <a:xfrm>
          <a:off x="9467850" y="1403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58322CD4-D1D3-4550-98D5-B27311526FB1}"/>
            </a:ext>
          </a:extLst>
        </xdr:cNvPr>
        <xdr:cNvCxnSpPr/>
      </xdr:nvCxnSpPr>
      <xdr:spPr>
        <a:xfrm>
          <a:off x="9363075" y="1404112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83820</xdr:rowOff>
    </xdr:from>
    <xdr:ext cx="469900" cy="259080"/>
    <xdr:sp macro="" textlink="">
      <xdr:nvSpPr>
        <xdr:cNvPr id="346" name="【福祉施設】&#10;一人当たり面積最大値テキスト">
          <a:extLst>
            <a:ext uri="{FF2B5EF4-FFF2-40B4-BE49-F238E27FC236}">
              <a16:creationId xmlns:a16="http://schemas.microsoft.com/office/drawing/2014/main" id="{B6308C4E-5E27-440B-951E-8C38B3B99159}"/>
            </a:ext>
          </a:extLst>
        </xdr:cNvPr>
        <xdr:cNvSpPr txBox="1"/>
      </xdr:nvSpPr>
      <xdr:spPr>
        <a:xfrm>
          <a:off x="9467850" y="12564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137160</xdr:rowOff>
    </xdr:from>
    <xdr:to>
      <xdr:col>55</xdr:col>
      <xdr:colOff>88900</xdr:colOff>
      <xdr:row>78</xdr:row>
      <xdr:rowOff>137160</xdr:rowOff>
    </xdr:to>
    <xdr:cxnSp macro="">
      <xdr:nvCxnSpPr>
        <xdr:cNvPr id="347" name="直線コネクタ 346">
          <a:extLst>
            <a:ext uri="{FF2B5EF4-FFF2-40B4-BE49-F238E27FC236}">
              <a16:creationId xmlns:a16="http://schemas.microsoft.com/office/drawing/2014/main" id="{577CC7DE-BBEB-465F-A6BB-1137478B2CF8}"/>
            </a:ext>
          </a:extLst>
        </xdr:cNvPr>
        <xdr:cNvCxnSpPr/>
      </xdr:nvCxnSpPr>
      <xdr:spPr>
        <a:xfrm>
          <a:off x="9363075" y="127800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140970</xdr:rowOff>
    </xdr:from>
    <xdr:ext cx="469900" cy="259080"/>
    <xdr:sp macro="" textlink="">
      <xdr:nvSpPr>
        <xdr:cNvPr id="348" name="【福祉施設】&#10;一人当たり面積平均値テキスト">
          <a:extLst>
            <a:ext uri="{FF2B5EF4-FFF2-40B4-BE49-F238E27FC236}">
              <a16:creationId xmlns:a16="http://schemas.microsoft.com/office/drawing/2014/main" id="{26550304-6BD5-402C-BD46-F0596F406425}"/>
            </a:ext>
          </a:extLst>
        </xdr:cNvPr>
        <xdr:cNvSpPr txBox="1"/>
      </xdr:nvSpPr>
      <xdr:spPr>
        <a:xfrm>
          <a:off x="9467850" y="13593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162560</xdr:rowOff>
    </xdr:from>
    <xdr:to>
      <xdr:col>55</xdr:col>
      <xdr:colOff>50800</xdr:colOff>
      <xdr:row>84</xdr:row>
      <xdr:rowOff>92710</xdr:rowOff>
    </xdr:to>
    <xdr:sp macro="" textlink="">
      <xdr:nvSpPr>
        <xdr:cNvPr id="349" name="フローチャート: 判断 348">
          <a:extLst>
            <a:ext uri="{FF2B5EF4-FFF2-40B4-BE49-F238E27FC236}">
              <a16:creationId xmlns:a16="http://schemas.microsoft.com/office/drawing/2014/main" id="{DD802380-0D45-40A9-8EAB-4DF67A2296D4}"/>
            </a:ext>
          </a:extLst>
        </xdr:cNvPr>
        <xdr:cNvSpPr/>
      </xdr:nvSpPr>
      <xdr:spPr>
        <a:xfrm>
          <a:off x="9401175" y="136086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154940</xdr:rowOff>
    </xdr:from>
    <xdr:to>
      <xdr:col>50</xdr:col>
      <xdr:colOff>165100</xdr:colOff>
      <xdr:row>84</xdr:row>
      <xdr:rowOff>85090</xdr:rowOff>
    </xdr:to>
    <xdr:sp macro="" textlink="">
      <xdr:nvSpPr>
        <xdr:cNvPr id="350" name="フローチャート: 判断 349">
          <a:extLst>
            <a:ext uri="{FF2B5EF4-FFF2-40B4-BE49-F238E27FC236}">
              <a16:creationId xmlns:a16="http://schemas.microsoft.com/office/drawing/2014/main" id="{7D3085F5-FD76-4D1D-B18C-922F53F72742}"/>
            </a:ext>
          </a:extLst>
        </xdr:cNvPr>
        <xdr:cNvSpPr/>
      </xdr:nvSpPr>
      <xdr:spPr>
        <a:xfrm>
          <a:off x="8639175" y="136042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135890</xdr:rowOff>
    </xdr:from>
    <xdr:to>
      <xdr:col>46</xdr:col>
      <xdr:colOff>38100</xdr:colOff>
      <xdr:row>84</xdr:row>
      <xdr:rowOff>66040</xdr:rowOff>
    </xdr:to>
    <xdr:sp macro="" textlink="">
      <xdr:nvSpPr>
        <xdr:cNvPr id="351" name="フローチャート: 判断 350">
          <a:extLst>
            <a:ext uri="{FF2B5EF4-FFF2-40B4-BE49-F238E27FC236}">
              <a16:creationId xmlns:a16="http://schemas.microsoft.com/office/drawing/2014/main" id="{58C68108-12C2-4438-ADF9-1D6BFC6826AA}"/>
            </a:ext>
          </a:extLst>
        </xdr:cNvPr>
        <xdr:cNvSpPr/>
      </xdr:nvSpPr>
      <xdr:spPr>
        <a:xfrm>
          <a:off x="7839075" y="13585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2" name="フローチャート: 判断 351">
          <a:extLst>
            <a:ext uri="{FF2B5EF4-FFF2-40B4-BE49-F238E27FC236}">
              <a16:creationId xmlns:a16="http://schemas.microsoft.com/office/drawing/2014/main" id="{40AF2161-E84F-42E2-AF7F-99120C5767CA}"/>
            </a:ext>
          </a:extLst>
        </xdr:cNvPr>
        <xdr:cNvSpPr/>
      </xdr:nvSpPr>
      <xdr:spPr>
        <a:xfrm>
          <a:off x="70294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3" name="フローチャート: 判断 352">
          <a:extLst>
            <a:ext uri="{FF2B5EF4-FFF2-40B4-BE49-F238E27FC236}">
              <a16:creationId xmlns:a16="http://schemas.microsoft.com/office/drawing/2014/main" id="{7D75BAD9-FDB0-43BF-95EB-A547CD8CF34B}"/>
            </a:ext>
          </a:extLst>
        </xdr:cNvPr>
        <xdr:cNvSpPr/>
      </xdr:nvSpPr>
      <xdr:spPr>
        <a:xfrm>
          <a:off x="6238875"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7EFFB2D3-30E0-4783-B910-1B0A6CB578C5}"/>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EE0F15CB-3CC6-4B0C-94C0-5FB974F8C3EA}"/>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DD5429F7-1080-489E-A97D-A0A7283A3527}"/>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1AE0D0D9-DFC4-468D-AF5C-C0BB97FB9564}"/>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7E1A0F59-2171-489A-BA55-DEFC654CF255}"/>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9" name="楕円 358">
          <a:extLst>
            <a:ext uri="{FF2B5EF4-FFF2-40B4-BE49-F238E27FC236}">
              <a16:creationId xmlns:a16="http://schemas.microsoft.com/office/drawing/2014/main" id="{BCC4DECE-4EA0-454F-AFAF-ED136E3000F6}"/>
            </a:ext>
          </a:extLst>
        </xdr:cNvPr>
        <xdr:cNvSpPr/>
      </xdr:nvSpPr>
      <xdr:spPr>
        <a:xfrm>
          <a:off x="9401175" y="135731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143510</xdr:rowOff>
    </xdr:from>
    <xdr:ext cx="469900" cy="257810"/>
    <xdr:sp macro="" textlink="">
      <xdr:nvSpPr>
        <xdr:cNvPr id="360" name="【福祉施設】&#10;一人当たり面積該当値テキスト">
          <a:extLst>
            <a:ext uri="{FF2B5EF4-FFF2-40B4-BE49-F238E27FC236}">
              <a16:creationId xmlns:a16="http://schemas.microsoft.com/office/drawing/2014/main" id="{54240181-60AA-41C1-8CC7-C88FB718A8AF}"/>
            </a:ext>
          </a:extLst>
        </xdr:cNvPr>
        <xdr:cNvSpPr txBox="1"/>
      </xdr:nvSpPr>
      <xdr:spPr>
        <a:xfrm>
          <a:off x="9467850" y="13427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128270</xdr:rowOff>
    </xdr:from>
    <xdr:to>
      <xdr:col>50</xdr:col>
      <xdr:colOff>165100</xdr:colOff>
      <xdr:row>84</xdr:row>
      <xdr:rowOff>58420</xdr:rowOff>
    </xdr:to>
    <xdr:sp macro="" textlink="">
      <xdr:nvSpPr>
        <xdr:cNvPr id="361" name="楕円 360">
          <a:extLst>
            <a:ext uri="{FF2B5EF4-FFF2-40B4-BE49-F238E27FC236}">
              <a16:creationId xmlns:a16="http://schemas.microsoft.com/office/drawing/2014/main" id="{856C87D7-4DD8-46BA-9EC0-6149630A1E6B}"/>
            </a:ext>
          </a:extLst>
        </xdr:cNvPr>
        <xdr:cNvSpPr/>
      </xdr:nvSpPr>
      <xdr:spPr>
        <a:xfrm>
          <a:off x="8639175" y="13574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7620</xdr:rowOff>
    </xdr:to>
    <xdr:cxnSp macro="">
      <xdr:nvCxnSpPr>
        <xdr:cNvPr id="362" name="直線コネクタ 361">
          <a:extLst>
            <a:ext uri="{FF2B5EF4-FFF2-40B4-BE49-F238E27FC236}">
              <a16:creationId xmlns:a16="http://schemas.microsoft.com/office/drawing/2014/main" id="{011120B2-3186-4B25-8B91-721CDF02C4C2}"/>
            </a:ext>
          </a:extLst>
        </xdr:cNvPr>
        <xdr:cNvCxnSpPr/>
      </xdr:nvCxnSpPr>
      <xdr:spPr>
        <a:xfrm flipV="1">
          <a:off x="8686800" y="13611225"/>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132080</xdr:rowOff>
    </xdr:from>
    <xdr:to>
      <xdr:col>46</xdr:col>
      <xdr:colOff>38100</xdr:colOff>
      <xdr:row>84</xdr:row>
      <xdr:rowOff>62230</xdr:rowOff>
    </xdr:to>
    <xdr:sp macro="" textlink="">
      <xdr:nvSpPr>
        <xdr:cNvPr id="363" name="楕円 362">
          <a:extLst>
            <a:ext uri="{FF2B5EF4-FFF2-40B4-BE49-F238E27FC236}">
              <a16:creationId xmlns:a16="http://schemas.microsoft.com/office/drawing/2014/main" id="{2AF14D71-F23F-4B83-8F19-605F7D43C7D6}"/>
            </a:ext>
          </a:extLst>
        </xdr:cNvPr>
        <xdr:cNvSpPr/>
      </xdr:nvSpPr>
      <xdr:spPr>
        <a:xfrm>
          <a:off x="7839075" y="13581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xdr:rowOff>
    </xdr:from>
    <xdr:to>
      <xdr:col>50</xdr:col>
      <xdr:colOff>114300</xdr:colOff>
      <xdr:row>84</xdr:row>
      <xdr:rowOff>11430</xdr:rowOff>
    </xdr:to>
    <xdr:cxnSp macro="">
      <xdr:nvCxnSpPr>
        <xdr:cNvPr id="364" name="直線コネクタ 363">
          <a:extLst>
            <a:ext uri="{FF2B5EF4-FFF2-40B4-BE49-F238E27FC236}">
              <a16:creationId xmlns:a16="http://schemas.microsoft.com/office/drawing/2014/main" id="{51128B5A-BDA4-416F-B898-A67CFA24890B}"/>
            </a:ext>
          </a:extLst>
        </xdr:cNvPr>
        <xdr:cNvCxnSpPr/>
      </xdr:nvCxnSpPr>
      <xdr:spPr>
        <a:xfrm flipV="1">
          <a:off x="7886700" y="136220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139700</xdr:rowOff>
    </xdr:from>
    <xdr:to>
      <xdr:col>41</xdr:col>
      <xdr:colOff>101600</xdr:colOff>
      <xdr:row>84</xdr:row>
      <xdr:rowOff>69850</xdr:rowOff>
    </xdr:to>
    <xdr:sp macro="" textlink="">
      <xdr:nvSpPr>
        <xdr:cNvPr id="365" name="楕円 364">
          <a:extLst>
            <a:ext uri="{FF2B5EF4-FFF2-40B4-BE49-F238E27FC236}">
              <a16:creationId xmlns:a16="http://schemas.microsoft.com/office/drawing/2014/main" id="{A2ABE287-F0EE-4881-922B-887B6C083367}"/>
            </a:ext>
          </a:extLst>
        </xdr:cNvPr>
        <xdr:cNvSpPr/>
      </xdr:nvSpPr>
      <xdr:spPr>
        <a:xfrm>
          <a:off x="7029450" y="135921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11430</xdr:rowOff>
    </xdr:from>
    <xdr:to>
      <xdr:col>45</xdr:col>
      <xdr:colOff>177800</xdr:colOff>
      <xdr:row>84</xdr:row>
      <xdr:rowOff>19050</xdr:rowOff>
    </xdr:to>
    <xdr:cxnSp macro="">
      <xdr:nvCxnSpPr>
        <xdr:cNvPr id="366" name="直線コネクタ 365">
          <a:extLst>
            <a:ext uri="{FF2B5EF4-FFF2-40B4-BE49-F238E27FC236}">
              <a16:creationId xmlns:a16="http://schemas.microsoft.com/office/drawing/2014/main" id="{D158DDE8-7247-4243-950A-919453B0CBEA}"/>
            </a:ext>
          </a:extLst>
        </xdr:cNvPr>
        <xdr:cNvCxnSpPr/>
      </xdr:nvCxnSpPr>
      <xdr:spPr>
        <a:xfrm flipV="1">
          <a:off x="7077075" y="1361948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116840</xdr:rowOff>
    </xdr:from>
    <xdr:to>
      <xdr:col>36</xdr:col>
      <xdr:colOff>165100</xdr:colOff>
      <xdr:row>84</xdr:row>
      <xdr:rowOff>46990</xdr:rowOff>
    </xdr:to>
    <xdr:sp macro="" textlink="">
      <xdr:nvSpPr>
        <xdr:cNvPr id="367" name="楕円 366">
          <a:extLst>
            <a:ext uri="{FF2B5EF4-FFF2-40B4-BE49-F238E27FC236}">
              <a16:creationId xmlns:a16="http://schemas.microsoft.com/office/drawing/2014/main" id="{58ECA268-507F-42E5-96C1-A4F8EDC406B5}"/>
            </a:ext>
          </a:extLst>
        </xdr:cNvPr>
        <xdr:cNvSpPr/>
      </xdr:nvSpPr>
      <xdr:spPr>
        <a:xfrm>
          <a:off x="6238875" y="13566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167640</xdr:rowOff>
    </xdr:from>
    <xdr:to>
      <xdr:col>41</xdr:col>
      <xdr:colOff>50800</xdr:colOff>
      <xdr:row>84</xdr:row>
      <xdr:rowOff>19050</xdr:rowOff>
    </xdr:to>
    <xdr:cxnSp macro="">
      <xdr:nvCxnSpPr>
        <xdr:cNvPr id="368" name="直線コネクタ 367">
          <a:extLst>
            <a:ext uri="{FF2B5EF4-FFF2-40B4-BE49-F238E27FC236}">
              <a16:creationId xmlns:a16="http://schemas.microsoft.com/office/drawing/2014/main" id="{5E25EFF6-97F2-47CF-9719-8B208AC3A50C}"/>
            </a:ext>
          </a:extLst>
        </xdr:cNvPr>
        <xdr:cNvCxnSpPr/>
      </xdr:nvCxnSpPr>
      <xdr:spPr>
        <a:xfrm>
          <a:off x="6286500" y="13613765"/>
          <a:ext cx="7905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76200</xdr:rowOff>
    </xdr:from>
    <xdr:ext cx="469900" cy="257810"/>
    <xdr:sp macro="" textlink="">
      <xdr:nvSpPr>
        <xdr:cNvPr id="369" name="n_1aveValue【福祉施設】&#10;一人当たり面積">
          <a:extLst>
            <a:ext uri="{FF2B5EF4-FFF2-40B4-BE49-F238E27FC236}">
              <a16:creationId xmlns:a16="http://schemas.microsoft.com/office/drawing/2014/main" id="{35577955-5B84-40A6-BAA9-5CDF5FAD5CA9}"/>
            </a:ext>
          </a:extLst>
        </xdr:cNvPr>
        <xdr:cNvSpPr txBox="1"/>
      </xdr:nvSpPr>
      <xdr:spPr>
        <a:xfrm>
          <a:off x="8458200" y="136874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57150</xdr:rowOff>
    </xdr:from>
    <xdr:ext cx="468630" cy="259080"/>
    <xdr:sp macro="" textlink="">
      <xdr:nvSpPr>
        <xdr:cNvPr id="370" name="n_2aveValue【福祉施設】&#10;一人当たり面積">
          <a:extLst>
            <a:ext uri="{FF2B5EF4-FFF2-40B4-BE49-F238E27FC236}">
              <a16:creationId xmlns:a16="http://schemas.microsoft.com/office/drawing/2014/main" id="{A85F2726-8209-4954-A900-D5F6B3063581}"/>
            </a:ext>
          </a:extLst>
        </xdr:cNvPr>
        <xdr:cNvSpPr txBox="1"/>
      </xdr:nvSpPr>
      <xdr:spPr>
        <a:xfrm>
          <a:off x="7677150" y="13668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30480</xdr:rowOff>
    </xdr:from>
    <xdr:ext cx="468630" cy="257810"/>
    <xdr:sp macro="" textlink="">
      <xdr:nvSpPr>
        <xdr:cNvPr id="371" name="n_3aveValue【福祉施設】&#10;一人当たり面積">
          <a:extLst>
            <a:ext uri="{FF2B5EF4-FFF2-40B4-BE49-F238E27FC236}">
              <a16:creationId xmlns:a16="http://schemas.microsoft.com/office/drawing/2014/main" id="{EB17825D-11ED-4928-A866-D6C89162D114}"/>
            </a:ext>
          </a:extLst>
        </xdr:cNvPr>
        <xdr:cNvSpPr txBox="1"/>
      </xdr:nvSpPr>
      <xdr:spPr>
        <a:xfrm>
          <a:off x="6867525" y="13800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167640</xdr:rowOff>
    </xdr:from>
    <xdr:ext cx="468630" cy="257810"/>
    <xdr:sp macro="" textlink="">
      <xdr:nvSpPr>
        <xdr:cNvPr id="372" name="n_4aveValue【福祉施設】&#10;一人当たり面積">
          <a:extLst>
            <a:ext uri="{FF2B5EF4-FFF2-40B4-BE49-F238E27FC236}">
              <a16:creationId xmlns:a16="http://schemas.microsoft.com/office/drawing/2014/main" id="{E21243DE-3FA4-40F0-B7CF-FBC5380AA622}"/>
            </a:ext>
          </a:extLst>
        </xdr:cNvPr>
        <xdr:cNvSpPr txBox="1"/>
      </xdr:nvSpPr>
      <xdr:spPr>
        <a:xfrm>
          <a:off x="6067425" y="13775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74930</xdr:rowOff>
    </xdr:from>
    <xdr:ext cx="469900" cy="257810"/>
    <xdr:sp macro="" textlink="">
      <xdr:nvSpPr>
        <xdr:cNvPr id="373" name="n_1mainValue【福祉施設】&#10;一人当たり面積">
          <a:extLst>
            <a:ext uri="{FF2B5EF4-FFF2-40B4-BE49-F238E27FC236}">
              <a16:creationId xmlns:a16="http://schemas.microsoft.com/office/drawing/2014/main" id="{DD937047-9F6C-4B9F-BBBA-41786E00CA5E}"/>
            </a:ext>
          </a:extLst>
        </xdr:cNvPr>
        <xdr:cNvSpPr txBox="1"/>
      </xdr:nvSpPr>
      <xdr:spPr>
        <a:xfrm>
          <a:off x="8458200" y="133623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78740</xdr:rowOff>
    </xdr:from>
    <xdr:ext cx="468630" cy="259080"/>
    <xdr:sp macro="" textlink="">
      <xdr:nvSpPr>
        <xdr:cNvPr id="374" name="n_2mainValue【福祉施設】&#10;一人当たり面積">
          <a:extLst>
            <a:ext uri="{FF2B5EF4-FFF2-40B4-BE49-F238E27FC236}">
              <a16:creationId xmlns:a16="http://schemas.microsoft.com/office/drawing/2014/main" id="{D6E5B473-33D1-4024-8571-2055083E6DDE}"/>
            </a:ext>
          </a:extLst>
        </xdr:cNvPr>
        <xdr:cNvSpPr txBox="1"/>
      </xdr:nvSpPr>
      <xdr:spPr>
        <a:xfrm>
          <a:off x="7677150" y="13366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86360</xdr:rowOff>
    </xdr:from>
    <xdr:ext cx="468630" cy="257810"/>
    <xdr:sp macro="" textlink="">
      <xdr:nvSpPr>
        <xdr:cNvPr id="375" name="n_3mainValue【福祉施設】&#10;一人当たり面積">
          <a:extLst>
            <a:ext uri="{FF2B5EF4-FFF2-40B4-BE49-F238E27FC236}">
              <a16:creationId xmlns:a16="http://schemas.microsoft.com/office/drawing/2014/main" id="{8B7586F8-4070-4B4F-A4FB-D47D46FB13A7}"/>
            </a:ext>
          </a:extLst>
        </xdr:cNvPr>
        <xdr:cNvSpPr txBox="1"/>
      </xdr:nvSpPr>
      <xdr:spPr>
        <a:xfrm>
          <a:off x="6867525" y="13370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63500</xdr:rowOff>
    </xdr:from>
    <xdr:ext cx="468630" cy="257810"/>
    <xdr:sp macro="" textlink="">
      <xdr:nvSpPr>
        <xdr:cNvPr id="376" name="n_4mainValue【福祉施設】&#10;一人当たり面積">
          <a:extLst>
            <a:ext uri="{FF2B5EF4-FFF2-40B4-BE49-F238E27FC236}">
              <a16:creationId xmlns:a16="http://schemas.microsoft.com/office/drawing/2014/main" id="{F7000BFC-BCAD-43B0-8ADC-E8428D775F19}"/>
            </a:ext>
          </a:extLst>
        </xdr:cNvPr>
        <xdr:cNvSpPr txBox="1"/>
      </xdr:nvSpPr>
      <xdr:spPr>
        <a:xfrm>
          <a:off x="6067425" y="13354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F51E673-4AF5-4F2E-885E-B4AC9752737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9B7E3DE-BCE8-4C2B-927A-5F58B6CA335F}"/>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B80667E-325F-4DA3-89D7-51C815886F09}"/>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AA3FE0C-094A-426B-AC53-95087CF50BC3}"/>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FF56494-D987-4C7B-B67A-D0BB3AA50A43}"/>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AE684AA-D29E-47D3-9577-DFED465E76D0}"/>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87DF593-A02B-4675-9811-21EC343CB025}"/>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D3CFF42-5102-488C-BC5E-3FA381271FDA}"/>
            </a:ext>
          </a:extLst>
        </xdr:cNvPr>
        <xdr:cNvSpPr/>
      </xdr:nvSpPr>
      <xdr:spPr>
        <a:xfrm>
          <a:off x="6858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85" name="テキスト ボックス 384">
          <a:extLst>
            <a:ext uri="{FF2B5EF4-FFF2-40B4-BE49-F238E27FC236}">
              <a16:creationId xmlns:a16="http://schemas.microsoft.com/office/drawing/2014/main" id="{841BE9F7-B2CA-4064-9B12-35243F04DA34}"/>
            </a:ext>
          </a:extLst>
        </xdr:cNvPr>
        <xdr:cNvSpPr txBox="1"/>
      </xdr:nvSpPr>
      <xdr:spPr>
        <a:xfrm>
          <a:off x="666750" y="157162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B246998D-4D04-4B5B-A986-3CDF6A8D4CC2}"/>
            </a:ext>
          </a:extLst>
        </xdr:cNvPr>
        <xdr:cNvCxnSpPr/>
      </xdr:nvCxnSpPr>
      <xdr:spPr>
        <a:xfrm>
          <a:off x="6858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87" name="テキスト ボックス 386">
          <a:extLst>
            <a:ext uri="{FF2B5EF4-FFF2-40B4-BE49-F238E27FC236}">
              <a16:creationId xmlns:a16="http://schemas.microsoft.com/office/drawing/2014/main" id="{685A73B5-1016-4AAE-89BC-E6D7C0E612F4}"/>
            </a:ext>
          </a:extLst>
        </xdr:cNvPr>
        <xdr:cNvSpPr txBox="1"/>
      </xdr:nvSpPr>
      <xdr:spPr>
        <a:xfrm>
          <a:off x="278765" y="18047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8" name="直線コネクタ 387">
          <a:extLst>
            <a:ext uri="{FF2B5EF4-FFF2-40B4-BE49-F238E27FC236}">
              <a16:creationId xmlns:a16="http://schemas.microsoft.com/office/drawing/2014/main" id="{C6FA34AB-8B2E-4BA7-8388-143486796F11}"/>
            </a:ext>
          </a:extLst>
        </xdr:cNvPr>
        <xdr:cNvCxnSpPr/>
      </xdr:nvCxnSpPr>
      <xdr:spPr>
        <a:xfrm>
          <a:off x="6858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090" cy="257810"/>
    <xdr:sp macro="" textlink="">
      <xdr:nvSpPr>
        <xdr:cNvPr id="389" name="テキスト ボックス 388">
          <a:extLst>
            <a:ext uri="{FF2B5EF4-FFF2-40B4-BE49-F238E27FC236}">
              <a16:creationId xmlns:a16="http://schemas.microsoft.com/office/drawing/2014/main" id="{23116C2B-283F-4132-B849-6E1A5750386F}"/>
            </a:ext>
          </a:extLst>
        </xdr:cNvPr>
        <xdr:cNvSpPr txBox="1"/>
      </xdr:nvSpPr>
      <xdr:spPr>
        <a:xfrm>
          <a:off x="278765" y="1772729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0" name="直線コネクタ 389">
          <a:extLst>
            <a:ext uri="{FF2B5EF4-FFF2-40B4-BE49-F238E27FC236}">
              <a16:creationId xmlns:a16="http://schemas.microsoft.com/office/drawing/2014/main" id="{4301E000-0478-4963-9DA5-8B2032C10267}"/>
            </a:ext>
          </a:extLst>
        </xdr:cNvPr>
        <xdr:cNvCxnSpPr/>
      </xdr:nvCxnSpPr>
      <xdr:spPr>
        <a:xfrm>
          <a:off x="6858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1" name="テキスト ボックス 390">
          <a:extLst>
            <a:ext uri="{FF2B5EF4-FFF2-40B4-BE49-F238E27FC236}">
              <a16:creationId xmlns:a16="http://schemas.microsoft.com/office/drawing/2014/main" id="{1FD034B5-128B-46BE-BD38-821A82DD9278}"/>
            </a:ext>
          </a:extLst>
        </xdr:cNvPr>
        <xdr:cNvSpPr txBox="1"/>
      </xdr:nvSpPr>
      <xdr:spPr>
        <a:xfrm>
          <a:off x="339725"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2" name="直線コネクタ 391">
          <a:extLst>
            <a:ext uri="{FF2B5EF4-FFF2-40B4-BE49-F238E27FC236}">
              <a16:creationId xmlns:a16="http://schemas.microsoft.com/office/drawing/2014/main" id="{B54F56D9-1EBC-4D50-B5D2-611B829080E4}"/>
            </a:ext>
          </a:extLst>
        </xdr:cNvPr>
        <xdr:cNvCxnSpPr/>
      </xdr:nvCxnSpPr>
      <xdr:spPr>
        <a:xfrm>
          <a:off x="6858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810"/>
    <xdr:sp macro="" textlink="">
      <xdr:nvSpPr>
        <xdr:cNvPr id="393" name="テキスト ボックス 392">
          <a:extLst>
            <a:ext uri="{FF2B5EF4-FFF2-40B4-BE49-F238E27FC236}">
              <a16:creationId xmlns:a16="http://schemas.microsoft.com/office/drawing/2014/main" id="{491AB399-C740-413C-B675-65DB13E96789}"/>
            </a:ext>
          </a:extLst>
        </xdr:cNvPr>
        <xdr:cNvSpPr txBox="1"/>
      </xdr:nvSpPr>
      <xdr:spPr>
        <a:xfrm>
          <a:off x="339725" y="170713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4" name="直線コネクタ 393">
          <a:extLst>
            <a:ext uri="{FF2B5EF4-FFF2-40B4-BE49-F238E27FC236}">
              <a16:creationId xmlns:a16="http://schemas.microsoft.com/office/drawing/2014/main" id="{B4B2F703-259C-4BD8-A1F5-29AA5BE5D561}"/>
            </a:ext>
          </a:extLst>
        </xdr:cNvPr>
        <xdr:cNvCxnSpPr/>
      </xdr:nvCxnSpPr>
      <xdr:spPr>
        <a:xfrm>
          <a:off x="6858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5" name="テキスト ボックス 394">
          <a:extLst>
            <a:ext uri="{FF2B5EF4-FFF2-40B4-BE49-F238E27FC236}">
              <a16:creationId xmlns:a16="http://schemas.microsoft.com/office/drawing/2014/main" id="{2A711205-B3D9-4642-ABFD-7896CF503EB1}"/>
            </a:ext>
          </a:extLst>
        </xdr:cNvPr>
        <xdr:cNvSpPr txBox="1"/>
      </xdr:nvSpPr>
      <xdr:spPr>
        <a:xfrm>
          <a:off x="339725"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6" name="直線コネクタ 395">
          <a:extLst>
            <a:ext uri="{FF2B5EF4-FFF2-40B4-BE49-F238E27FC236}">
              <a16:creationId xmlns:a16="http://schemas.microsoft.com/office/drawing/2014/main" id="{B1087B23-0624-4DFE-BC04-0BCCDE23643C}"/>
            </a:ext>
          </a:extLst>
        </xdr:cNvPr>
        <xdr:cNvCxnSpPr/>
      </xdr:nvCxnSpPr>
      <xdr:spPr>
        <a:xfrm>
          <a:off x="6858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7" name="テキスト ボックス 396">
          <a:extLst>
            <a:ext uri="{FF2B5EF4-FFF2-40B4-BE49-F238E27FC236}">
              <a16:creationId xmlns:a16="http://schemas.microsoft.com/office/drawing/2014/main" id="{4DD9F5A9-8BEA-4C34-8F7C-BB31C0D4C462}"/>
            </a:ext>
          </a:extLst>
        </xdr:cNvPr>
        <xdr:cNvSpPr txBox="1"/>
      </xdr:nvSpPr>
      <xdr:spPr>
        <a:xfrm>
          <a:off x="339725"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8" name="直線コネクタ 397">
          <a:extLst>
            <a:ext uri="{FF2B5EF4-FFF2-40B4-BE49-F238E27FC236}">
              <a16:creationId xmlns:a16="http://schemas.microsoft.com/office/drawing/2014/main" id="{78F4CE9D-56E5-488D-846D-814D0A3C7A58}"/>
            </a:ext>
          </a:extLst>
        </xdr:cNvPr>
        <xdr:cNvCxnSpPr/>
      </xdr:nvCxnSpPr>
      <xdr:spPr>
        <a:xfrm>
          <a:off x="6858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820" cy="257810"/>
    <xdr:sp macro="" textlink="">
      <xdr:nvSpPr>
        <xdr:cNvPr id="399" name="テキスト ボックス 398">
          <a:extLst>
            <a:ext uri="{FF2B5EF4-FFF2-40B4-BE49-F238E27FC236}">
              <a16:creationId xmlns:a16="http://schemas.microsoft.com/office/drawing/2014/main" id="{C9FF2B09-9052-4CEA-8C22-175BB4BB2FCB}"/>
            </a:ext>
          </a:extLst>
        </xdr:cNvPr>
        <xdr:cNvSpPr txBox="1"/>
      </xdr:nvSpPr>
      <xdr:spPr>
        <a:xfrm>
          <a:off x="387985" y="16087725"/>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40581EF1-3BBB-4BAC-9EE9-179A37C851B0}"/>
            </a:ext>
          </a:extLst>
        </xdr:cNvPr>
        <xdr:cNvCxnSpPr/>
      </xdr:nvCxnSpPr>
      <xdr:spPr>
        <a:xfrm>
          <a:off x="6858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EB0BFDB9-1BCD-4F10-BAAB-CD2A8583C997}"/>
            </a:ext>
          </a:extLst>
        </xdr:cNvPr>
        <xdr:cNvSpPr/>
      </xdr:nvSpPr>
      <xdr:spPr>
        <a:xfrm>
          <a:off x="6858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130175</xdr:rowOff>
    </xdr:from>
    <xdr:to>
      <xdr:col>24</xdr:col>
      <xdr:colOff>62865</xdr:colOff>
      <xdr:row>109</xdr:row>
      <xdr:rowOff>35560</xdr:rowOff>
    </xdr:to>
    <xdr:cxnSp macro="">
      <xdr:nvCxnSpPr>
        <xdr:cNvPr id="402" name="直線コネクタ 401">
          <a:extLst>
            <a:ext uri="{FF2B5EF4-FFF2-40B4-BE49-F238E27FC236}">
              <a16:creationId xmlns:a16="http://schemas.microsoft.com/office/drawing/2014/main" id="{901FEF05-AA71-4233-933F-FCD256FCA7EA}"/>
            </a:ext>
          </a:extLst>
        </xdr:cNvPr>
        <xdr:cNvCxnSpPr/>
      </xdr:nvCxnSpPr>
      <xdr:spPr>
        <a:xfrm flipV="1">
          <a:off x="4180840" y="1641792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3" name="【市民会館】&#10;有形固定資産減価償却率最小値テキスト">
          <a:extLst>
            <a:ext uri="{FF2B5EF4-FFF2-40B4-BE49-F238E27FC236}">
              <a16:creationId xmlns:a16="http://schemas.microsoft.com/office/drawing/2014/main" id="{2848BDBB-8A87-418E-85FA-E26EA9979092}"/>
            </a:ext>
          </a:extLst>
        </xdr:cNvPr>
        <xdr:cNvSpPr txBox="1"/>
      </xdr:nvSpPr>
      <xdr:spPr>
        <a:xfrm>
          <a:off x="4219575" y="1787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4" name="直線コネクタ 403">
          <a:extLst>
            <a:ext uri="{FF2B5EF4-FFF2-40B4-BE49-F238E27FC236}">
              <a16:creationId xmlns:a16="http://schemas.microsoft.com/office/drawing/2014/main" id="{683E3684-90B9-49B5-8EF9-FDDE1BC2BAE7}"/>
            </a:ext>
          </a:extLst>
        </xdr:cNvPr>
        <xdr:cNvCxnSpPr/>
      </xdr:nvCxnSpPr>
      <xdr:spPr>
        <a:xfrm>
          <a:off x="4105275" y="1786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76835</xdr:rowOff>
    </xdr:from>
    <xdr:ext cx="405130" cy="257810"/>
    <xdr:sp macro="" textlink="">
      <xdr:nvSpPr>
        <xdr:cNvPr id="405" name="【市民会館】&#10;有形固定資産減価償却率最大値テキスト">
          <a:extLst>
            <a:ext uri="{FF2B5EF4-FFF2-40B4-BE49-F238E27FC236}">
              <a16:creationId xmlns:a16="http://schemas.microsoft.com/office/drawing/2014/main" id="{463A75F9-5A60-422B-A840-9EBB1B00B734}"/>
            </a:ext>
          </a:extLst>
        </xdr:cNvPr>
        <xdr:cNvSpPr txBox="1"/>
      </xdr:nvSpPr>
      <xdr:spPr>
        <a:xfrm>
          <a:off x="4219575" y="161931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130175</xdr:rowOff>
    </xdr:from>
    <xdr:to>
      <xdr:col>24</xdr:col>
      <xdr:colOff>152400</xdr:colOff>
      <xdr:row>100</xdr:row>
      <xdr:rowOff>130175</xdr:rowOff>
    </xdr:to>
    <xdr:cxnSp macro="">
      <xdr:nvCxnSpPr>
        <xdr:cNvPr id="406" name="直線コネクタ 405">
          <a:extLst>
            <a:ext uri="{FF2B5EF4-FFF2-40B4-BE49-F238E27FC236}">
              <a16:creationId xmlns:a16="http://schemas.microsoft.com/office/drawing/2014/main" id="{47B4B032-7E10-4694-9B77-B1E3D812724B}"/>
            </a:ext>
          </a:extLst>
        </xdr:cNvPr>
        <xdr:cNvCxnSpPr/>
      </xdr:nvCxnSpPr>
      <xdr:spPr>
        <a:xfrm>
          <a:off x="4105275" y="16417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17780</xdr:rowOff>
    </xdr:from>
    <xdr:ext cx="405130" cy="257810"/>
    <xdr:sp macro="" textlink="">
      <xdr:nvSpPr>
        <xdr:cNvPr id="407" name="【市民会館】&#10;有形固定資産減価償却率平均値テキスト">
          <a:extLst>
            <a:ext uri="{FF2B5EF4-FFF2-40B4-BE49-F238E27FC236}">
              <a16:creationId xmlns:a16="http://schemas.microsoft.com/office/drawing/2014/main" id="{43DC4CAB-9321-4600-B722-AED50ABE6CF5}"/>
            </a:ext>
          </a:extLst>
        </xdr:cNvPr>
        <xdr:cNvSpPr txBox="1"/>
      </xdr:nvSpPr>
      <xdr:spPr>
        <a:xfrm>
          <a:off x="4219575" y="169913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38735</xdr:rowOff>
    </xdr:from>
    <xdr:to>
      <xdr:col>24</xdr:col>
      <xdr:colOff>114300</xdr:colOff>
      <xdr:row>104</xdr:row>
      <xdr:rowOff>140335</xdr:rowOff>
    </xdr:to>
    <xdr:sp macro="" textlink="">
      <xdr:nvSpPr>
        <xdr:cNvPr id="408" name="フローチャート: 判断 407">
          <a:extLst>
            <a:ext uri="{FF2B5EF4-FFF2-40B4-BE49-F238E27FC236}">
              <a16:creationId xmlns:a16="http://schemas.microsoft.com/office/drawing/2014/main" id="{30345D80-D3AC-495A-82A0-2B3F994B5D68}"/>
            </a:ext>
          </a:extLst>
        </xdr:cNvPr>
        <xdr:cNvSpPr/>
      </xdr:nvSpPr>
      <xdr:spPr>
        <a:xfrm>
          <a:off x="4124325" y="170122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31750</xdr:rowOff>
    </xdr:from>
    <xdr:to>
      <xdr:col>20</xdr:col>
      <xdr:colOff>38100</xdr:colOff>
      <xdr:row>104</xdr:row>
      <xdr:rowOff>133350</xdr:rowOff>
    </xdr:to>
    <xdr:sp macro="" textlink="">
      <xdr:nvSpPr>
        <xdr:cNvPr id="409" name="フローチャート: 判断 408">
          <a:extLst>
            <a:ext uri="{FF2B5EF4-FFF2-40B4-BE49-F238E27FC236}">
              <a16:creationId xmlns:a16="http://schemas.microsoft.com/office/drawing/2014/main" id="{9558654B-526E-46DC-897B-F6E9221A97FE}"/>
            </a:ext>
          </a:extLst>
        </xdr:cNvPr>
        <xdr:cNvSpPr/>
      </xdr:nvSpPr>
      <xdr:spPr>
        <a:xfrm>
          <a:off x="3381375" y="17002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167640</xdr:rowOff>
    </xdr:from>
    <xdr:to>
      <xdr:col>15</xdr:col>
      <xdr:colOff>101600</xdr:colOff>
      <xdr:row>104</xdr:row>
      <xdr:rowOff>97790</xdr:rowOff>
    </xdr:to>
    <xdr:sp macro="" textlink="">
      <xdr:nvSpPr>
        <xdr:cNvPr id="410" name="フローチャート: 判断 409">
          <a:extLst>
            <a:ext uri="{FF2B5EF4-FFF2-40B4-BE49-F238E27FC236}">
              <a16:creationId xmlns:a16="http://schemas.microsoft.com/office/drawing/2014/main" id="{4117B470-27B2-4FAF-9A3B-9EAA4DC1F4D5}"/>
            </a:ext>
          </a:extLst>
        </xdr:cNvPr>
        <xdr:cNvSpPr/>
      </xdr:nvSpPr>
      <xdr:spPr>
        <a:xfrm>
          <a:off x="2571750" y="169665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64770</xdr:rowOff>
    </xdr:from>
    <xdr:to>
      <xdr:col>10</xdr:col>
      <xdr:colOff>165100</xdr:colOff>
      <xdr:row>104</xdr:row>
      <xdr:rowOff>166370</xdr:rowOff>
    </xdr:to>
    <xdr:sp macro="" textlink="">
      <xdr:nvSpPr>
        <xdr:cNvPr id="411" name="フローチャート: 判断 410">
          <a:extLst>
            <a:ext uri="{FF2B5EF4-FFF2-40B4-BE49-F238E27FC236}">
              <a16:creationId xmlns:a16="http://schemas.microsoft.com/office/drawing/2014/main" id="{EA158535-9674-4A5D-8670-C049E771073E}"/>
            </a:ext>
          </a:extLst>
        </xdr:cNvPr>
        <xdr:cNvSpPr/>
      </xdr:nvSpPr>
      <xdr:spPr>
        <a:xfrm>
          <a:off x="1781175" y="1704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48260</xdr:rowOff>
    </xdr:from>
    <xdr:to>
      <xdr:col>6</xdr:col>
      <xdr:colOff>38100</xdr:colOff>
      <xdr:row>104</xdr:row>
      <xdr:rowOff>149860</xdr:rowOff>
    </xdr:to>
    <xdr:sp macro="" textlink="">
      <xdr:nvSpPr>
        <xdr:cNvPr id="412" name="フローチャート: 判断 411">
          <a:extLst>
            <a:ext uri="{FF2B5EF4-FFF2-40B4-BE49-F238E27FC236}">
              <a16:creationId xmlns:a16="http://schemas.microsoft.com/office/drawing/2014/main" id="{A60895C2-D1AB-4A90-A383-EA588611D131}"/>
            </a:ext>
          </a:extLst>
        </xdr:cNvPr>
        <xdr:cNvSpPr/>
      </xdr:nvSpPr>
      <xdr:spPr>
        <a:xfrm>
          <a:off x="981075" y="170186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F0A40038-CAB7-4B9E-AA59-620EEED5EF92}"/>
            </a:ext>
          </a:extLst>
        </xdr:cNvPr>
        <xdr:cNvSpPr txBox="1"/>
      </xdr:nvSpPr>
      <xdr:spPr>
        <a:xfrm>
          <a:off x="40100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71A4E3F-AC5F-4941-BD49-C6FD3CFFAD9D}"/>
            </a:ext>
          </a:extLst>
        </xdr:cNvPr>
        <xdr:cNvSpPr txBox="1"/>
      </xdr:nvSpPr>
      <xdr:spPr>
        <a:xfrm>
          <a:off x="3257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4326C11D-6A5E-4060-A0FA-76F389DA0174}"/>
            </a:ext>
          </a:extLst>
        </xdr:cNvPr>
        <xdr:cNvSpPr txBox="1"/>
      </xdr:nvSpPr>
      <xdr:spPr>
        <a:xfrm>
          <a:off x="24479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626A6FF7-4994-4E9F-8318-13E7037FCA64}"/>
            </a:ext>
          </a:extLst>
        </xdr:cNvPr>
        <xdr:cNvSpPr txBox="1"/>
      </xdr:nvSpPr>
      <xdr:spPr>
        <a:xfrm>
          <a:off x="1657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A045BB24-BAA4-4BA1-B84F-7294C589135E}"/>
            </a:ext>
          </a:extLst>
        </xdr:cNvPr>
        <xdr:cNvSpPr txBox="1"/>
      </xdr:nvSpPr>
      <xdr:spPr>
        <a:xfrm>
          <a:off x="857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132080</xdr:rowOff>
    </xdr:from>
    <xdr:to>
      <xdr:col>24</xdr:col>
      <xdr:colOff>114300</xdr:colOff>
      <xdr:row>104</xdr:row>
      <xdr:rowOff>61595</xdr:rowOff>
    </xdr:to>
    <xdr:sp macro="" textlink="">
      <xdr:nvSpPr>
        <xdr:cNvPr id="418" name="楕円 417">
          <a:extLst>
            <a:ext uri="{FF2B5EF4-FFF2-40B4-BE49-F238E27FC236}">
              <a16:creationId xmlns:a16="http://schemas.microsoft.com/office/drawing/2014/main" id="{9DB53EB4-2ECD-4B1B-856C-A6DE9C96617C}"/>
            </a:ext>
          </a:extLst>
        </xdr:cNvPr>
        <xdr:cNvSpPr/>
      </xdr:nvSpPr>
      <xdr:spPr>
        <a:xfrm>
          <a:off x="4124325" y="16934180"/>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154940</xdr:rowOff>
    </xdr:from>
    <xdr:ext cx="405130" cy="257810"/>
    <xdr:sp macro="" textlink="">
      <xdr:nvSpPr>
        <xdr:cNvPr id="419" name="【市民会館】&#10;有形固定資産減価償却率該当値テキスト">
          <a:extLst>
            <a:ext uri="{FF2B5EF4-FFF2-40B4-BE49-F238E27FC236}">
              <a16:creationId xmlns:a16="http://schemas.microsoft.com/office/drawing/2014/main" id="{8B476422-86E3-4B31-985B-E11D2FE3D854}"/>
            </a:ext>
          </a:extLst>
        </xdr:cNvPr>
        <xdr:cNvSpPr txBox="1"/>
      </xdr:nvSpPr>
      <xdr:spPr>
        <a:xfrm>
          <a:off x="4219575" y="167855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73025</xdr:rowOff>
    </xdr:from>
    <xdr:to>
      <xdr:col>20</xdr:col>
      <xdr:colOff>38100</xdr:colOff>
      <xdr:row>104</xdr:row>
      <xdr:rowOff>3175</xdr:rowOff>
    </xdr:to>
    <xdr:sp macro="" textlink="">
      <xdr:nvSpPr>
        <xdr:cNvPr id="420" name="楕円 419">
          <a:extLst>
            <a:ext uri="{FF2B5EF4-FFF2-40B4-BE49-F238E27FC236}">
              <a16:creationId xmlns:a16="http://schemas.microsoft.com/office/drawing/2014/main" id="{135B3302-3364-4DD5-91E9-FF48CECCB321}"/>
            </a:ext>
          </a:extLst>
        </xdr:cNvPr>
        <xdr:cNvSpPr/>
      </xdr:nvSpPr>
      <xdr:spPr>
        <a:xfrm>
          <a:off x="3381375" y="168751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123825</xdr:rowOff>
    </xdr:from>
    <xdr:to>
      <xdr:col>24</xdr:col>
      <xdr:colOff>63500</xdr:colOff>
      <xdr:row>104</xdr:row>
      <xdr:rowOff>10795</xdr:rowOff>
    </xdr:to>
    <xdr:cxnSp macro="">
      <xdr:nvCxnSpPr>
        <xdr:cNvPr id="421" name="直線コネクタ 420">
          <a:extLst>
            <a:ext uri="{FF2B5EF4-FFF2-40B4-BE49-F238E27FC236}">
              <a16:creationId xmlns:a16="http://schemas.microsoft.com/office/drawing/2014/main" id="{288E7CBC-13C2-4904-B47B-CB172EA1560C}"/>
            </a:ext>
          </a:extLst>
        </xdr:cNvPr>
        <xdr:cNvCxnSpPr/>
      </xdr:nvCxnSpPr>
      <xdr:spPr>
        <a:xfrm>
          <a:off x="3429000" y="16922750"/>
          <a:ext cx="7524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xdr:rowOff>
    </xdr:from>
    <xdr:to>
      <xdr:col>15</xdr:col>
      <xdr:colOff>101600</xdr:colOff>
      <xdr:row>103</xdr:row>
      <xdr:rowOff>117475</xdr:rowOff>
    </xdr:to>
    <xdr:sp macro="" textlink="">
      <xdr:nvSpPr>
        <xdr:cNvPr id="422" name="楕円 421">
          <a:extLst>
            <a:ext uri="{FF2B5EF4-FFF2-40B4-BE49-F238E27FC236}">
              <a16:creationId xmlns:a16="http://schemas.microsoft.com/office/drawing/2014/main" id="{9B3C5EF6-4A5F-416A-9619-720EA486C408}"/>
            </a:ext>
          </a:extLst>
        </xdr:cNvPr>
        <xdr:cNvSpPr/>
      </xdr:nvSpPr>
      <xdr:spPr>
        <a:xfrm>
          <a:off x="2571750" y="16817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123825</xdr:rowOff>
    </xdr:to>
    <xdr:cxnSp macro="">
      <xdr:nvCxnSpPr>
        <xdr:cNvPr id="423" name="直線コネクタ 422">
          <a:extLst>
            <a:ext uri="{FF2B5EF4-FFF2-40B4-BE49-F238E27FC236}">
              <a16:creationId xmlns:a16="http://schemas.microsoft.com/office/drawing/2014/main" id="{8EFEFA99-2609-4A1C-90E7-99C9A7F3E02A}"/>
            </a:ext>
          </a:extLst>
        </xdr:cNvPr>
        <xdr:cNvCxnSpPr/>
      </xdr:nvCxnSpPr>
      <xdr:spPr>
        <a:xfrm>
          <a:off x="2619375" y="16865600"/>
          <a:ext cx="8096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132080</xdr:rowOff>
    </xdr:from>
    <xdr:to>
      <xdr:col>10</xdr:col>
      <xdr:colOff>165100</xdr:colOff>
      <xdr:row>103</xdr:row>
      <xdr:rowOff>61595</xdr:rowOff>
    </xdr:to>
    <xdr:sp macro="" textlink="">
      <xdr:nvSpPr>
        <xdr:cNvPr id="424" name="楕円 423">
          <a:extLst>
            <a:ext uri="{FF2B5EF4-FFF2-40B4-BE49-F238E27FC236}">
              <a16:creationId xmlns:a16="http://schemas.microsoft.com/office/drawing/2014/main" id="{C9B24A36-10FC-4496-9CF8-EA7539DE191C}"/>
            </a:ext>
          </a:extLst>
        </xdr:cNvPr>
        <xdr:cNvSpPr/>
      </xdr:nvSpPr>
      <xdr:spPr>
        <a:xfrm>
          <a:off x="1781175" y="16762730"/>
          <a:ext cx="952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10795</xdr:rowOff>
    </xdr:from>
    <xdr:to>
      <xdr:col>15</xdr:col>
      <xdr:colOff>50800</xdr:colOff>
      <xdr:row>103</xdr:row>
      <xdr:rowOff>66675</xdr:rowOff>
    </xdr:to>
    <xdr:cxnSp macro="">
      <xdr:nvCxnSpPr>
        <xdr:cNvPr id="425" name="直線コネクタ 424">
          <a:extLst>
            <a:ext uri="{FF2B5EF4-FFF2-40B4-BE49-F238E27FC236}">
              <a16:creationId xmlns:a16="http://schemas.microsoft.com/office/drawing/2014/main" id="{A2534592-86E6-4135-A1B7-976C2188E024}"/>
            </a:ext>
          </a:extLst>
        </xdr:cNvPr>
        <xdr:cNvCxnSpPr/>
      </xdr:nvCxnSpPr>
      <xdr:spPr>
        <a:xfrm>
          <a:off x="1828800" y="16809720"/>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76200</xdr:rowOff>
    </xdr:from>
    <xdr:to>
      <xdr:col>6</xdr:col>
      <xdr:colOff>38100</xdr:colOff>
      <xdr:row>103</xdr:row>
      <xdr:rowOff>6350</xdr:rowOff>
    </xdr:to>
    <xdr:sp macro="" textlink="">
      <xdr:nvSpPr>
        <xdr:cNvPr id="426" name="楕円 425">
          <a:extLst>
            <a:ext uri="{FF2B5EF4-FFF2-40B4-BE49-F238E27FC236}">
              <a16:creationId xmlns:a16="http://schemas.microsoft.com/office/drawing/2014/main" id="{B6B410B9-9CB9-4D48-B4A0-7C25F337E7A2}"/>
            </a:ext>
          </a:extLst>
        </xdr:cNvPr>
        <xdr:cNvSpPr/>
      </xdr:nvSpPr>
      <xdr:spPr>
        <a:xfrm>
          <a:off x="981075" y="167068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127000</xdr:rowOff>
    </xdr:from>
    <xdr:to>
      <xdr:col>10</xdr:col>
      <xdr:colOff>114300</xdr:colOff>
      <xdr:row>103</xdr:row>
      <xdr:rowOff>10795</xdr:rowOff>
    </xdr:to>
    <xdr:cxnSp macro="">
      <xdr:nvCxnSpPr>
        <xdr:cNvPr id="427" name="直線コネクタ 426">
          <a:extLst>
            <a:ext uri="{FF2B5EF4-FFF2-40B4-BE49-F238E27FC236}">
              <a16:creationId xmlns:a16="http://schemas.microsoft.com/office/drawing/2014/main" id="{58CCA493-5BAC-4DAF-A8E0-C5844962D695}"/>
            </a:ext>
          </a:extLst>
        </xdr:cNvPr>
        <xdr:cNvCxnSpPr/>
      </xdr:nvCxnSpPr>
      <xdr:spPr>
        <a:xfrm>
          <a:off x="1028700" y="16754475"/>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124460</xdr:rowOff>
    </xdr:from>
    <xdr:ext cx="405130" cy="259080"/>
    <xdr:sp macro="" textlink="">
      <xdr:nvSpPr>
        <xdr:cNvPr id="428" name="n_1aveValue【市民会館】&#10;有形固定資産減価償却率">
          <a:extLst>
            <a:ext uri="{FF2B5EF4-FFF2-40B4-BE49-F238E27FC236}">
              <a16:creationId xmlns:a16="http://schemas.microsoft.com/office/drawing/2014/main" id="{15838E4B-6755-4A5A-9FFD-B1E3E80C3A77}"/>
            </a:ext>
          </a:extLst>
        </xdr:cNvPr>
        <xdr:cNvSpPr txBox="1"/>
      </xdr:nvSpPr>
      <xdr:spPr>
        <a:xfrm>
          <a:off x="3239135" y="170948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88900</xdr:rowOff>
    </xdr:from>
    <xdr:ext cx="403860" cy="257810"/>
    <xdr:sp macro="" textlink="">
      <xdr:nvSpPr>
        <xdr:cNvPr id="429" name="n_2aveValue【市民会館】&#10;有形固定資産減価償却率">
          <a:extLst>
            <a:ext uri="{FF2B5EF4-FFF2-40B4-BE49-F238E27FC236}">
              <a16:creationId xmlns:a16="http://schemas.microsoft.com/office/drawing/2014/main" id="{34D1ED8D-F063-4D50-8BB0-459BC0ACB3A8}"/>
            </a:ext>
          </a:extLst>
        </xdr:cNvPr>
        <xdr:cNvSpPr txBox="1"/>
      </xdr:nvSpPr>
      <xdr:spPr>
        <a:xfrm>
          <a:off x="2439035" y="170592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157480</xdr:rowOff>
    </xdr:from>
    <xdr:ext cx="403860" cy="257810"/>
    <xdr:sp macro="" textlink="">
      <xdr:nvSpPr>
        <xdr:cNvPr id="430" name="n_3aveValue【市民会館】&#10;有形固定資産減価償却率">
          <a:extLst>
            <a:ext uri="{FF2B5EF4-FFF2-40B4-BE49-F238E27FC236}">
              <a16:creationId xmlns:a16="http://schemas.microsoft.com/office/drawing/2014/main" id="{BB7BFC6A-2D51-4AAE-A575-3D6B5F1842E9}"/>
            </a:ext>
          </a:extLst>
        </xdr:cNvPr>
        <xdr:cNvSpPr txBox="1"/>
      </xdr:nvSpPr>
      <xdr:spPr>
        <a:xfrm>
          <a:off x="1648460" y="171342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140970</xdr:rowOff>
    </xdr:from>
    <xdr:ext cx="403860" cy="259080"/>
    <xdr:sp macro="" textlink="">
      <xdr:nvSpPr>
        <xdr:cNvPr id="431" name="n_4aveValue【市民会館】&#10;有形固定資産減価償却率">
          <a:extLst>
            <a:ext uri="{FF2B5EF4-FFF2-40B4-BE49-F238E27FC236}">
              <a16:creationId xmlns:a16="http://schemas.microsoft.com/office/drawing/2014/main" id="{1E395349-C38A-46BB-8919-894BDB52928C}"/>
            </a:ext>
          </a:extLst>
        </xdr:cNvPr>
        <xdr:cNvSpPr txBox="1"/>
      </xdr:nvSpPr>
      <xdr:spPr>
        <a:xfrm>
          <a:off x="848360" y="17117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19685</xdr:rowOff>
    </xdr:from>
    <xdr:ext cx="405130" cy="257810"/>
    <xdr:sp macro="" textlink="">
      <xdr:nvSpPr>
        <xdr:cNvPr id="432" name="n_1mainValue【市民会館】&#10;有形固定資産減価償却率">
          <a:extLst>
            <a:ext uri="{FF2B5EF4-FFF2-40B4-BE49-F238E27FC236}">
              <a16:creationId xmlns:a16="http://schemas.microsoft.com/office/drawing/2014/main" id="{55C6AF34-305E-4F85-80C1-99BB6FA8712A}"/>
            </a:ext>
          </a:extLst>
        </xdr:cNvPr>
        <xdr:cNvSpPr txBox="1"/>
      </xdr:nvSpPr>
      <xdr:spPr>
        <a:xfrm>
          <a:off x="3239135" y="16650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133985</xdr:rowOff>
    </xdr:from>
    <xdr:ext cx="403860" cy="257810"/>
    <xdr:sp macro="" textlink="">
      <xdr:nvSpPr>
        <xdr:cNvPr id="433" name="n_2mainValue【市民会館】&#10;有形固定資産減価償却率">
          <a:extLst>
            <a:ext uri="{FF2B5EF4-FFF2-40B4-BE49-F238E27FC236}">
              <a16:creationId xmlns:a16="http://schemas.microsoft.com/office/drawing/2014/main" id="{E89E4EAC-8782-4ACB-935A-0884AF27B51A}"/>
            </a:ext>
          </a:extLst>
        </xdr:cNvPr>
        <xdr:cNvSpPr txBox="1"/>
      </xdr:nvSpPr>
      <xdr:spPr>
        <a:xfrm>
          <a:off x="2439035" y="165931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78105</xdr:rowOff>
    </xdr:from>
    <xdr:ext cx="403860" cy="257810"/>
    <xdr:sp macro="" textlink="">
      <xdr:nvSpPr>
        <xdr:cNvPr id="434" name="n_3mainValue【市民会館】&#10;有形固定資産減価償却率">
          <a:extLst>
            <a:ext uri="{FF2B5EF4-FFF2-40B4-BE49-F238E27FC236}">
              <a16:creationId xmlns:a16="http://schemas.microsoft.com/office/drawing/2014/main" id="{2BBAF43B-1F7D-4C18-B21B-B06D4EC46CD9}"/>
            </a:ext>
          </a:extLst>
        </xdr:cNvPr>
        <xdr:cNvSpPr txBox="1"/>
      </xdr:nvSpPr>
      <xdr:spPr>
        <a:xfrm>
          <a:off x="1648460" y="16537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22860</xdr:rowOff>
    </xdr:from>
    <xdr:ext cx="403860" cy="259080"/>
    <xdr:sp macro="" textlink="">
      <xdr:nvSpPr>
        <xdr:cNvPr id="435" name="n_4mainValue【市民会館】&#10;有形固定資産減価償却率">
          <a:extLst>
            <a:ext uri="{FF2B5EF4-FFF2-40B4-BE49-F238E27FC236}">
              <a16:creationId xmlns:a16="http://schemas.microsoft.com/office/drawing/2014/main" id="{C20BF3E3-6D3F-4C53-9970-8A4FB4A9849C}"/>
            </a:ext>
          </a:extLst>
        </xdr:cNvPr>
        <xdr:cNvSpPr txBox="1"/>
      </xdr:nvSpPr>
      <xdr:spPr>
        <a:xfrm>
          <a:off x="848360" y="1648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9FB0C42-7F41-494A-BAB4-A62F93646E7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F677B2C-C035-4B5D-8146-169464E2DE67}"/>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A6694F00-30FA-4B3E-AE19-DA932875517D}"/>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711B7BA-C009-485F-9643-207F884793B7}"/>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8C98C09-5161-45B9-BE61-37FFD4A35195}"/>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122E02B-8DB0-4268-B03D-421AEC8B3FCA}"/>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80E47E38-51F7-4BE4-B944-42DEEF9FF043}"/>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AB9DF8B-0B68-4927-A0ED-54AE4D3131FF}"/>
            </a:ext>
          </a:extLst>
        </xdr:cNvPr>
        <xdr:cNvSpPr/>
      </xdr:nvSpPr>
      <xdr:spPr>
        <a:xfrm>
          <a:off x="59531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4" name="テキスト ボックス 443">
          <a:extLst>
            <a:ext uri="{FF2B5EF4-FFF2-40B4-BE49-F238E27FC236}">
              <a16:creationId xmlns:a16="http://schemas.microsoft.com/office/drawing/2014/main" id="{42A30A0F-4000-4B3E-955C-4D8CE62C7741}"/>
            </a:ext>
          </a:extLst>
        </xdr:cNvPr>
        <xdr:cNvSpPr txBox="1"/>
      </xdr:nvSpPr>
      <xdr:spPr>
        <a:xfrm>
          <a:off x="5915025" y="157162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220F995-D66A-4EF5-A3FD-E1B83F80EFC7}"/>
            </a:ext>
          </a:extLst>
        </xdr:cNvPr>
        <xdr:cNvCxnSpPr/>
      </xdr:nvCxnSpPr>
      <xdr:spPr>
        <a:xfrm>
          <a:off x="5953125" y="1819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E8D5CFE-B1DC-42F7-8548-995AD57DDF10}"/>
            </a:ext>
          </a:extLst>
        </xdr:cNvPr>
        <xdr:cNvCxnSpPr/>
      </xdr:nvCxnSpPr>
      <xdr:spPr>
        <a:xfrm>
          <a:off x="5953125" y="17811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447" name="テキスト ボックス 446">
          <a:extLst>
            <a:ext uri="{FF2B5EF4-FFF2-40B4-BE49-F238E27FC236}">
              <a16:creationId xmlns:a16="http://schemas.microsoft.com/office/drawing/2014/main" id="{687C29AA-C272-4559-8060-F3502812AAE8}"/>
            </a:ext>
          </a:extLst>
        </xdr:cNvPr>
        <xdr:cNvSpPr txBox="1"/>
      </xdr:nvSpPr>
      <xdr:spPr>
        <a:xfrm>
          <a:off x="5527040" y="17666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15F63259-03BC-4986-9D86-DDF1554D0EB8}"/>
            </a:ext>
          </a:extLst>
        </xdr:cNvPr>
        <xdr:cNvCxnSpPr/>
      </xdr:nvCxnSpPr>
      <xdr:spPr>
        <a:xfrm>
          <a:off x="5953125" y="17430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449" name="テキスト ボックス 448">
          <a:extLst>
            <a:ext uri="{FF2B5EF4-FFF2-40B4-BE49-F238E27FC236}">
              <a16:creationId xmlns:a16="http://schemas.microsoft.com/office/drawing/2014/main" id="{5ED45BBF-9465-4E73-88D7-B9C2B9B045E3}"/>
            </a:ext>
          </a:extLst>
        </xdr:cNvPr>
        <xdr:cNvSpPr txBox="1"/>
      </xdr:nvSpPr>
      <xdr:spPr>
        <a:xfrm>
          <a:off x="5527040" y="172853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52FB704A-0A04-4770-A291-ABEF5E7C095E}"/>
            </a:ext>
          </a:extLst>
        </xdr:cNvPr>
        <xdr:cNvCxnSpPr/>
      </xdr:nvCxnSpPr>
      <xdr:spPr>
        <a:xfrm>
          <a:off x="5953125" y="17049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451" name="テキスト ボックス 450">
          <a:extLst>
            <a:ext uri="{FF2B5EF4-FFF2-40B4-BE49-F238E27FC236}">
              <a16:creationId xmlns:a16="http://schemas.microsoft.com/office/drawing/2014/main" id="{33734E88-98ED-4C80-B3F9-D66DA17E155A}"/>
            </a:ext>
          </a:extLst>
        </xdr:cNvPr>
        <xdr:cNvSpPr txBox="1"/>
      </xdr:nvSpPr>
      <xdr:spPr>
        <a:xfrm>
          <a:off x="5527040" y="16904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FF1456E2-E336-42E1-9545-AF048DC5FF32}"/>
            </a:ext>
          </a:extLst>
        </xdr:cNvPr>
        <xdr:cNvCxnSpPr/>
      </xdr:nvCxnSpPr>
      <xdr:spPr>
        <a:xfrm>
          <a:off x="5953125" y="16668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453" name="テキスト ボックス 452">
          <a:extLst>
            <a:ext uri="{FF2B5EF4-FFF2-40B4-BE49-F238E27FC236}">
              <a16:creationId xmlns:a16="http://schemas.microsoft.com/office/drawing/2014/main" id="{752C32BC-E0CE-45FD-A707-B4D95D50C1EE}"/>
            </a:ext>
          </a:extLst>
        </xdr:cNvPr>
        <xdr:cNvSpPr txBox="1"/>
      </xdr:nvSpPr>
      <xdr:spPr>
        <a:xfrm>
          <a:off x="5527040" y="16523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B8A3E84-AAB7-4053-95A5-420574D593EA}"/>
            </a:ext>
          </a:extLst>
        </xdr:cNvPr>
        <xdr:cNvCxnSpPr/>
      </xdr:nvCxnSpPr>
      <xdr:spPr>
        <a:xfrm>
          <a:off x="5953125" y="1628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455" name="テキスト ボックス 454">
          <a:extLst>
            <a:ext uri="{FF2B5EF4-FFF2-40B4-BE49-F238E27FC236}">
              <a16:creationId xmlns:a16="http://schemas.microsoft.com/office/drawing/2014/main" id="{49520074-333F-4C4C-84C0-BD011E30E2B6}"/>
            </a:ext>
          </a:extLst>
        </xdr:cNvPr>
        <xdr:cNvSpPr txBox="1"/>
      </xdr:nvSpPr>
      <xdr:spPr>
        <a:xfrm>
          <a:off x="5527040" y="161423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A4CC8B13-3461-448C-A7DE-025CE1A14BEB}"/>
            </a:ext>
          </a:extLst>
        </xdr:cNvPr>
        <xdr:cNvCxnSpPr/>
      </xdr:nvCxnSpPr>
      <xdr:spPr>
        <a:xfrm>
          <a:off x="5953125" y="15906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457" name="テキスト ボックス 456">
          <a:extLst>
            <a:ext uri="{FF2B5EF4-FFF2-40B4-BE49-F238E27FC236}">
              <a16:creationId xmlns:a16="http://schemas.microsoft.com/office/drawing/2014/main" id="{65353818-C95A-4CB5-95E3-082E983E7574}"/>
            </a:ext>
          </a:extLst>
        </xdr:cNvPr>
        <xdr:cNvSpPr txBox="1"/>
      </xdr:nvSpPr>
      <xdr:spPr>
        <a:xfrm>
          <a:off x="5527040" y="15761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F5864C82-62CC-4A4C-A19B-F25904C17546}"/>
            </a:ext>
          </a:extLst>
        </xdr:cNvPr>
        <xdr:cNvSpPr/>
      </xdr:nvSpPr>
      <xdr:spPr>
        <a:xfrm>
          <a:off x="59531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118110</xdr:rowOff>
    </xdr:to>
    <xdr:cxnSp macro="">
      <xdr:nvCxnSpPr>
        <xdr:cNvPr id="459" name="直線コネクタ 458">
          <a:extLst>
            <a:ext uri="{FF2B5EF4-FFF2-40B4-BE49-F238E27FC236}">
              <a16:creationId xmlns:a16="http://schemas.microsoft.com/office/drawing/2014/main" id="{DAE54E50-6EE3-4D6F-8BCC-34668A5BAE6A}"/>
            </a:ext>
          </a:extLst>
        </xdr:cNvPr>
        <xdr:cNvCxnSpPr/>
      </xdr:nvCxnSpPr>
      <xdr:spPr>
        <a:xfrm flipV="1">
          <a:off x="9429115" y="16211550"/>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121920</xdr:rowOff>
    </xdr:from>
    <xdr:ext cx="469900" cy="257810"/>
    <xdr:sp macro="" textlink="">
      <xdr:nvSpPr>
        <xdr:cNvPr id="460" name="【市民会館】&#10;一人当たり面積最小値テキスト">
          <a:extLst>
            <a:ext uri="{FF2B5EF4-FFF2-40B4-BE49-F238E27FC236}">
              <a16:creationId xmlns:a16="http://schemas.microsoft.com/office/drawing/2014/main" id="{13A6F1CC-CFA1-4911-BB69-FEAF3EF71FC3}"/>
            </a:ext>
          </a:extLst>
        </xdr:cNvPr>
        <xdr:cNvSpPr txBox="1"/>
      </xdr:nvSpPr>
      <xdr:spPr>
        <a:xfrm>
          <a:off x="9467850" y="177844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118110</xdr:rowOff>
    </xdr:from>
    <xdr:to>
      <xdr:col>55</xdr:col>
      <xdr:colOff>88900</xdr:colOff>
      <xdr:row>108</xdr:row>
      <xdr:rowOff>118110</xdr:rowOff>
    </xdr:to>
    <xdr:cxnSp macro="">
      <xdr:nvCxnSpPr>
        <xdr:cNvPr id="461" name="直線コネクタ 460">
          <a:extLst>
            <a:ext uri="{FF2B5EF4-FFF2-40B4-BE49-F238E27FC236}">
              <a16:creationId xmlns:a16="http://schemas.microsoft.com/office/drawing/2014/main" id="{0B3C321D-DF3E-49C0-91B2-6F8017762DB3}"/>
            </a:ext>
          </a:extLst>
        </xdr:cNvPr>
        <xdr:cNvCxnSpPr/>
      </xdr:nvCxnSpPr>
      <xdr:spPr>
        <a:xfrm>
          <a:off x="9363075" y="177806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41910</xdr:rowOff>
    </xdr:from>
    <xdr:ext cx="469900" cy="257810"/>
    <xdr:sp macro="" textlink="">
      <xdr:nvSpPr>
        <xdr:cNvPr id="462" name="【市民会館】&#10;一人当たり面積最大値テキスト">
          <a:extLst>
            <a:ext uri="{FF2B5EF4-FFF2-40B4-BE49-F238E27FC236}">
              <a16:creationId xmlns:a16="http://schemas.microsoft.com/office/drawing/2014/main" id="{EE4FDEC8-613A-4E2C-91BA-5B1DB8ECAD72}"/>
            </a:ext>
          </a:extLst>
        </xdr:cNvPr>
        <xdr:cNvSpPr txBox="1"/>
      </xdr:nvSpPr>
      <xdr:spPr>
        <a:xfrm>
          <a:off x="9467850" y="15989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95475593-8851-458B-83F5-3AC09DBA377D}"/>
            </a:ext>
          </a:extLst>
        </xdr:cNvPr>
        <xdr:cNvCxnSpPr/>
      </xdr:nvCxnSpPr>
      <xdr:spPr>
        <a:xfrm>
          <a:off x="9363075" y="1621155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170180</xdr:rowOff>
    </xdr:from>
    <xdr:ext cx="469900" cy="259080"/>
    <xdr:sp macro="" textlink="">
      <xdr:nvSpPr>
        <xdr:cNvPr id="464" name="【市民会館】&#10;一人当たり面積平均値テキスト">
          <a:extLst>
            <a:ext uri="{FF2B5EF4-FFF2-40B4-BE49-F238E27FC236}">
              <a16:creationId xmlns:a16="http://schemas.microsoft.com/office/drawing/2014/main" id="{A004F374-2FA4-4CFB-BBCB-4E3FE8D458F6}"/>
            </a:ext>
          </a:extLst>
        </xdr:cNvPr>
        <xdr:cNvSpPr txBox="1"/>
      </xdr:nvSpPr>
      <xdr:spPr>
        <a:xfrm>
          <a:off x="9467850" y="17143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2DF7EA66-2165-4FB2-BFD0-5EC6DD8F9FC9}"/>
            </a:ext>
          </a:extLst>
        </xdr:cNvPr>
        <xdr:cNvSpPr/>
      </xdr:nvSpPr>
      <xdr:spPr>
        <a:xfrm>
          <a:off x="9401175" y="1728914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91FC2C54-9DA7-42CA-950E-F04BFC3EB6CB}"/>
            </a:ext>
          </a:extLst>
        </xdr:cNvPr>
        <xdr:cNvSpPr/>
      </xdr:nvSpPr>
      <xdr:spPr>
        <a:xfrm>
          <a:off x="8639175" y="1730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162560</xdr:rowOff>
    </xdr:from>
    <xdr:to>
      <xdr:col>46</xdr:col>
      <xdr:colOff>38100</xdr:colOff>
      <xdr:row>106</xdr:row>
      <xdr:rowOff>92710</xdr:rowOff>
    </xdr:to>
    <xdr:sp macro="" textlink="">
      <xdr:nvSpPr>
        <xdr:cNvPr id="467" name="フローチャート: 判断 466">
          <a:extLst>
            <a:ext uri="{FF2B5EF4-FFF2-40B4-BE49-F238E27FC236}">
              <a16:creationId xmlns:a16="http://schemas.microsoft.com/office/drawing/2014/main" id="{C39F66BF-B8B4-4818-833A-5DFCE8F60913}"/>
            </a:ext>
          </a:extLst>
        </xdr:cNvPr>
        <xdr:cNvSpPr/>
      </xdr:nvSpPr>
      <xdr:spPr>
        <a:xfrm>
          <a:off x="7839075" y="1730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86360</xdr:rowOff>
    </xdr:from>
    <xdr:to>
      <xdr:col>41</xdr:col>
      <xdr:colOff>101600</xdr:colOff>
      <xdr:row>106</xdr:row>
      <xdr:rowOff>16510</xdr:rowOff>
    </xdr:to>
    <xdr:sp macro="" textlink="">
      <xdr:nvSpPr>
        <xdr:cNvPr id="468" name="フローチャート: 判断 467">
          <a:extLst>
            <a:ext uri="{FF2B5EF4-FFF2-40B4-BE49-F238E27FC236}">
              <a16:creationId xmlns:a16="http://schemas.microsoft.com/office/drawing/2014/main" id="{6CAF4323-76B9-4B90-9A3E-9B20BD050F11}"/>
            </a:ext>
          </a:extLst>
        </xdr:cNvPr>
        <xdr:cNvSpPr/>
      </xdr:nvSpPr>
      <xdr:spPr>
        <a:xfrm>
          <a:off x="7029450" y="172281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9" name="フローチャート: 判断 468">
          <a:extLst>
            <a:ext uri="{FF2B5EF4-FFF2-40B4-BE49-F238E27FC236}">
              <a16:creationId xmlns:a16="http://schemas.microsoft.com/office/drawing/2014/main" id="{A904AB09-2C52-409D-AF3E-C24C9253C3AB}"/>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BE8467CE-5B67-43B9-80C5-4FD2C3C8B99D}"/>
            </a:ext>
          </a:extLst>
        </xdr:cNvPr>
        <xdr:cNvSpPr txBox="1"/>
      </xdr:nvSpPr>
      <xdr:spPr>
        <a:xfrm>
          <a:off x="92583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F576382C-5712-402D-B2DD-6400FD2308E6}"/>
            </a:ext>
          </a:extLst>
        </xdr:cNvPr>
        <xdr:cNvSpPr txBox="1"/>
      </xdr:nvSpPr>
      <xdr:spPr>
        <a:xfrm>
          <a:off x="8515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BC04AB9C-637A-4DD0-B0FC-67504116BF25}"/>
            </a:ext>
          </a:extLst>
        </xdr:cNvPr>
        <xdr:cNvSpPr txBox="1"/>
      </xdr:nvSpPr>
      <xdr:spPr>
        <a:xfrm>
          <a:off x="7715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D18C682D-91A4-44C3-9759-D25C3D10B521}"/>
            </a:ext>
          </a:extLst>
        </xdr:cNvPr>
        <xdr:cNvSpPr txBox="1"/>
      </xdr:nvSpPr>
      <xdr:spPr>
        <a:xfrm>
          <a:off x="690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37532FA2-BD1E-4A77-A7B3-0C13263FA49B}"/>
            </a:ext>
          </a:extLst>
        </xdr:cNvPr>
        <xdr:cNvSpPr txBox="1"/>
      </xdr:nvSpPr>
      <xdr:spPr>
        <a:xfrm>
          <a:off x="6115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75" name="楕円 474">
          <a:extLst>
            <a:ext uri="{FF2B5EF4-FFF2-40B4-BE49-F238E27FC236}">
              <a16:creationId xmlns:a16="http://schemas.microsoft.com/office/drawing/2014/main" id="{AE4257D6-8112-41A0-99CF-E5265F147B06}"/>
            </a:ext>
          </a:extLst>
        </xdr:cNvPr>
        <xdr:cNvSpPr/>
      </xdr:nvSpPr>
      <xdr:spPr>
        <a:xfrm>
          <a:off x="9401175" y="174104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72390</xdr:rowOff>
    </xdr:from>
    <xdr:ext cx="469900" cy="259080"/>
    <xdr:sp macro="" textlink="">
      <xdr:nvSpPr>
        <xdr:cNvPr id="476" name="【市民会館】&#10;一人当たり面積該当値テキスト">
          <a:extLst>
            <a:ext uri="{FF2B5EF4-FFF2-40B4-BE49-F238E27FC236}">
              <a16:creationId xmlns:a16="http://schemas.microsoft.com/office/drawing/2014/main" id="{EB689BBB-ACB2-41BD-908F-3DC57E4A60C1}"/>
            </a:ext>
          </a:extLst>
        </xdr:cNvPr>
        <xdr:cNvSpPr txBox="1"/>
      </xdr:nvSpPr>
      <xdr:spPr>
        <a:xfrm>
          <a:off x="9467850" y="1738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97790</xdr:rowOff>
    </xdr:from>
    <xdr:to>
      <xdr:col>50</xdr:col>
      <xdr:colOff>165100</xdr:colOff>
      <xdr:row>107</xdr:row>
      <xdr:rowOff>27940</xdr:rowOff>
    </xdr:to>
    <xdr:sp macro="" textlink="">
      <xdr:nvSpPr>
        <xdr:cNvPr id="477" name="楕円 476">
          <a:extLst>
            <a:ext uri="{FF2B5EF4-FFF2-40B4-BE49-F238E27FC236}">
              <a16:creationId xmlns:a16="http://schemas.microsoft.com/office/drawing/2014/main" id="{FB12A09F-7CDA-4421-88FE-5A6FFD35C2F9}"/>
            </a:ext>
          </a:extLst>
        </xdr:cNvPr>
        <xdr:cNvSpPr/>
      </xdr:nvSpPr>
      <xdr:spPr>
        <a:xfrm>
          <a:off x="8639175" y="174142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148590</xdr:rowOff>
    </xdr:to>
    <xdr:cxnSp macro="">
      <xdr:nvCxnSpPr>
        <xdr:cNvPr id="478" name="直線コネクタ 477">
          <a:extLst>
            <a:ext uri="{FF2B5EF4-FFF2-40B4-BE49-F238E27FC236}">
              <a16:creationId xmlns:a16="http://schemas.microsoft.com/office/drawing/2014/main" id="{9A92B1E3-258A-49C6-B41D-78B1F0572FE1}"/>
            </a:ext>
          </a:extLst>
        </xdr:cNvPr>
        <xdr:cNvCxnSpPr/>
      </xdr:nvCxnSpPr>
      <xdr:spPr>
        <a:xfrm flipV="1">
          <a:off x="8686800" y="1745805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79" name="楕円 478">
          <a:extLst>
            <a:ext uri="{FF2B5EF4-FFF2-40B4-BE49-F238E27FC236}">
              <a16:creationId xmlns:a16="http://schemas.microsoft.com/office/drawing/2014/main" id="{93CBDF65-9549-4351-8A98-5685B0F549BC}"/>
            </a:ext>
          </a:extLst>
        </xdr:cNvPr>
        <xdr:cNvSpPr/>
      </xdr:nvSpPr>
      <xdr:spPr>
        <a:xfrm>
          <a:off x="7839075" y="17421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148590</xdr:rowOff>
    </xdr:from>
    <xdr:to>
      <xdr:col>50</xdr:col>
      <xdr:colOff>114300</xdr:colOff>
      <xdr:row>106</xdr:row>
      <xdr:rowOff>152400</xdr:rowOff>
    </xdr:to>
    <xdr:cxnSp macro="">
      <xdr:nvCxnSpPr>
        <xdr:cNvPr id="480" name="直線コネクタ 479">
          <a:extLst>
            <a:ext uri="{FF2B5EF4-FFF2-40B4-BE49-F238E27FC236}">
              <a16:creationId xmlns:a16="http://schemas.microsoft.com/office/drawing/2014/main" id="{F4CD6947-661E-4238-A17D-D619F9E2119C}"/>
            </a:ext>
          </a:extLst>
        </xdr:cNvPr>
        <xdr:cNvCxnSpPr/>
      </xdr:nvCxnSpPr>
      <xdr:spPr>
        <a:xfrm flipV="1">
          <a:off x="7886700" y="1746186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105410</xdr:rowOff>
    </xdr:from>
    <xdr:to>
      <xdr:col>41</xdr:col>
      <xdr:colOff>101600</xdr:colOff>
      <xdr:row>107</xdr:row>
      <xdr:rowOff>35560</xdr:rowOff>
    </xdr:to>
    <xdr:sp macro="" textlink="">
      <xdr:nvSpPr>
        <xdr:cNvPr id="481" name="楕円 480">
          <a:extLst>
            <a:ext uri="{FF2B5EF4-FFF2-40B4-BE49-F238E27FC236}">
              <a16:creationId xmlns:a16="http://schemas.microsoft.com/office/drawing/2014/main" id="{5237863B-B745-4345-A09F-B802F2C2DEC2}"/>
            </a:ext>
          </a:extLst>
        </xdr:cNvPr>
        <xdr:cNvSpPr/>
      </xdr:nvSpPr>
      <xdr:spPr>
        <a:xfrm>
          <a:off x="7029450" y="17418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152400</xdr:rowOff>
    </xdr:from>
    <xdr:to>
      <xdr:col>45</xdr:col>
      <xdr:colOff>177800</xdr:colOff>
      <xdr:row>106</xdr:row>
      <xdr:rowOff>156210</xdr:rowOff>
    </xdr:to>
    <xdr:cxnSp macro="">
      <xdr:nvCxnSpPr>
        <xdr:cNvPr id="482" name="直線コネクタ 481">
          <a:extLst>
            <a:ext uri="{FF2B5EF4-FFF2-40B4-BE49-F238E27FC236}">
              <a16:creationId xmlns:a16="http://schemas.microsoft.com/office/drawing/2014/main" id="{95823A9F-C488-4DCF-BCFF-E514ECA6C4D8}"/>
            </a:ext>
          </a:extLst>
        </xdr:cNvPr>
        <xdr:cNvCxnSpPr/>
      </xdr:nvCxnSpPr>
      <xdr:spPr>
        <a:xfrm flipV="1">
          <a:off x="7077075" y="1746885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3" name="楕円 482">
          <a:extLst>
            <a:ext uri="{FF2B5EF4-FFF2-40B4-BE49-F238E27FC236}">
              <a16:creationId xmlns:a16="http://schemas.microsoft.com/office/drawing/2014/main" id="{DE3EB944-903D-42ED-BE48-6F3E539B1F17}"/>
            </a:ext>
          </a:extLst>
        </xdr:cNvPr>
        <xdr:cNvSpPr/>
      </xdr:nvSpPr>
      <xdr:spPr>
        <a:xfrm>
          <a:off x="6238875" y="17422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156210</xdr:rowOff>
    </xdr:from>
    <xdr:to>
      <xdr:col>41</xdr:col>
      <xdr:colOff>50800</xdr:colOff>
      <xdr:row>106</xdr:row>
      <xdr:rowOff>160020</xdr:rowOff>
    </xdr:to>
    <xdr:cxnSp macro="">
      <xdr:nvCxnSpPr>
        <xdr:cNvPr id="484" name="直線コネクタ 483">
          <a:extLst>
            <a:ext uri="{FF2B5EF4-FFF2-40B4-BE49-F238E27FC236}">
              <a16:creationId xmlns:a16="http://schemas.microsoft.com/office/drawing/2014/main" id="{559005AB-7EBB-4E15-9476-8E319C972B43}"/>
            </a:ext>
          </a:extLst>
        </xdr:cNvPr>
        <xdr:cNvCxnSpPr/>
      </xdr:nvCxnSpPr>
      <xdr:spPr>
        <a:xfrm flipV="1">
          <a:off x="6286500" y="17475835"/>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105410</xdr:rowOff>
    </xdr:from>
    <xdr:ext cx="469900" cy="259080"/>
    <xdr:sp macro="" textlink="">
      <xdr:nvSpPr>
        <xdr:cNvPr id="485" name="n_1aveValue【市民会館】&#10;一人当たり面積">
          <a:extLst>
            <a:ext uri="{FF2B5EF4-FFF2-40B4-BE49-F238E27FC236}">
              <a16:creationId xmlns:a16="http://schemas.microsoft.com/office/drawing/2014/main" id="{DD5F17C5-6BA6-4927-B7E8-9D37400228CE}"/>
            </a:ext>
          </a:extLst>
        </xdr:cNvPr>
        <xdr:cNvSpPr txBox="1"/>
      </xdr:nvSpPr>
      <xdr:spPr>
        <a:xfrm>
          <a:off x="8458200" y="17075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109220</xdr:rowOff>
    </xdr:from>
    <xdr:ext cx="468630" cy="257810"/>
    <xdr:sp macro="" textlink="">
      <xdr:nvSpPr>
        <xdr:cNvPr id="486" name="n_2aveValue【市民会館】&#10;一人当たり面積">
          <a:extLst>
            <a:ext uri="{FF2B5EF4-FFF2-40B4-BE49-F238E27FC236}">
              <a16:creationId xmlns:a16="http://schemas.microsoft.com/office/drawing/2014/main" id="{1AD108E1-FAEA-4B4D-B646-4776F455EB55}"/>
            </a:ext>
          </a:extLst>
        </xdr:cNvPr>
        <xdr:cNvSpPr txBox="1"/>
      </xdr:nvSpPr>
      <xdr:spPr>
        <a:xfrm>
          <a:off x="7677150" y="17079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33020</xdr:rowOff>
    </xdr:from>
    <xdr:ext cx="468630" cy="259080"/>
    <xdr:sp macro="" textlink="">
      <xdr:nvSpPr>
        <xdr:cNvPr id="487" name="n_3aveValue【市民会館】&#10;一人当たり面積">
          <a:extLst>
            <a:ext uri="{FF2B5EF4-FFF2-40B4-BE49-F238E27FC236}">
              <a16:creationId xmlns:a16="http://schemas.microsoft.com/office/drawing/2014/main" id="{039D9DFB-0C79-432C-88C2-8A4077A95E54}"/>
            </a:ext>
          </a:extLst>
        </xdr:cNvPr>
        <xdr:cNvSpPr txBox="1"/>
      </xdr:nvSpPr>
      <xdr:spPr>
        <a:xfrm>
          <a:off x="6867525" y="17003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29210</xdr:rowOff>
    </xdr:from>
    <xdr:ext cx="468630" cy="257810"/>
    <xdr:sp macro="" textlink="">
      <xdr:nvSpPr>
        <xdr:cNvPr id="488" name="n_4aveValue【市民会館】&#10;一人当たり面積">
          <a:extLst>
            <a:ext uri="{FF2B5EF4-FFF2-40B4-BE49-F238E27FC236}">
              <a16:creationId xmlns:a16="http://schemas.microsoft.com/office/drawing/2014/main" id="{0CD94106-4EC2-43D6-946D-F440401819DE}"/>
            </a:ext>
          </a:extLst>
        </xdr:cNvPr>
        <xdr:cNvSpPr txBox="1"/>
      </xdr:nvSpPr>
      <xdr:spPr>
        <a:xfrm>
          <a:off x="6067425" y="16999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19050</xdr:rowOff>
    </xdr:from>
    <xdr:ext cx="469900" cy="257810"/>
    <xdr:sp macro="" textlink="">
      <xdr:nvSpPr>
        <xdr:cNvPr id="489" name="n_1mainValue【市民会館】&#10;一人当たり面積">
          <a:extLst>
            <a:ext uri="{FF2B5EF4-FFF2-40B4-BE49-F238E27FC236}">
              <a16:creationId xmlns:a16="http://schemas.microsoft.com/office/drawing/2014/main" id="{34783D6F-48AE-4ABE-962B-8DF1C717AD1C}"/>
            </a:ext>
          </a:extLst>
        </xdr:cNvPr>
        <xdr:cNvSpPr txBox="1"/>
      </xdr:nvSpPr>
      <xdr:spPr>
        <a:xfrm>
          <a:off x="8458200" y="17506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22860</xdr:rowOff>
    </xdr:from>
    <xdr:ext cx="468630" cy="259080"/>
    <xdr:sp macro="" textlink="">
      <xdr:nvSpPr>
        <xdr:cNvPr id="490" name="n_2mainValue【市民会館】&#10;一人当たり面積">
          <a:extLst>
            <a:ext uri="{FF2B5EF4-FFF2-40B4-BE49-F238E27FC236}">
              <a16:creationId xmlns:a16="http://schemas.microsoft.com/office/drawing/2014/main" id="{558EAD6B-994F-4D11-9A2D-5F013A18D0F9}"/>
            </a:ext>
          </a:extLst>
        </xdr:cNvPr>
        <xdr:cNvSpPr txBox="1"/>
      </xdr:nvSpPr>
      <xdr:spPr>
        <a:xfrm>
          <a:off x="7677150" y="175139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26670</xdr:rowOff>
    </xdr:from>
    <xdr:ext cx="468630" cy="259080"/>
    <xdr:sp macro="" textlink="">
      <xdr:nvSpPr>
        <xdr:cNvPr id="491" name="n_3mainValue【市民会館】&#10;一人当たり面積">
          <a:extLst>
            <a:ext uri="{FF2B5EF4-FFF2-40B4-BE49-F238E27FC236}">
              <a16:creationId xmlns:a16="http://schemas.microsoft.com/office/drawing/2014/main" id="{35B5354E-6D80-4CF8-9EEC-CEAAAE1AA425}"/>
            </a:ext>
          </a:extLst>
        </xdr:cNvPr>
        <xdr:cNvSpPr txBox="1"/>
      </xdr:nvSpPr>
      <xdr:spPr>
        <a:xfrm>
          <a:off x="6867525" y="17517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30480</xdr:rowOff>
    </xdr:from>
    <xdr:ext cx="468630" cy="257810"/>
    <xdr:sp macro="" textlink="">
      <xdr:nvSpPr>
        <xdr:cNvPr id="492" name="n_4mainValue【市民会館】&#10;一人当たり面積">
          <a:extLst>
            <a:ext uri="{FF2B5EF4-FFF2-40B4-BE49-F238E27FC236}">
              <a16:creationId xmlns:a16="http://schemas.microsoft.com/office/drawing/2014/main" id="{FCC000C5-5F80-41BF-AB34-2B93A62945CD}"/>
            </a:ext>
          </a:extLst>
        </xdr:cNvPr>
        <xdr:cNvSpPr txBox="1"/>
      </xdr:nvSpPr>
      <xdr:spPr>
        <a:xfrm>
          <a:off x="6067425" y="175152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B8B79E0-B8B9-4BD8-9AA4-049D47750B8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88F635E9-5F5B-4D43-95D9-08382614A400}"/>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88BF73E-FBBF-4F12-80E6-37A54D0C39B7}"/>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49BCD11-EFC7-416B-B591-265CFE02FF0A}"/>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7B33F086-4CAD-4227-91E7-C4A678F08E9C}"/>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161FCCA4-0EEA-4A44-BFB8-B207510F9814}"/>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8DF07385-FBEC-4FE4-8A76-3AD052A5397C}"/>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D1670A40-E232-495C-A503-140B2143A361}"/>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501" name="テキスト ボックス 500">
          <a:extLst>
            <a:ext uri="{FF2B5EF4-FFF2-40B4-BE49-F238E27FC236}">
              <a16:creationId xmlns:a16="http://schemas.microsoft.com/office/drawing/2014/main" id="{FBA74F85-D9F9-48B6-889C-2B035E08240B}"/>
            </a:ext>
          </a:extLst>
        </xdr:cNvPr>
        <xdr:cNvSpPr txBox="1"/>
      </xdr:nvSpPr>
      <xdr:spPr>
        <a:xfrm>
          <a:off x="11172825" y="486727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44C638E1-7628-4B45-A8BD-97A866751D3F}"/>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503" name="テキスト ボックス 502">
          <a:extLst>
            <a:ext uri="{FF2B5EF4-FFF2-40B4-BE49-F238E27FC236}">
              <a16:creationId xmlns:a16="http://schemas.microsoft.com/office/drawing/2014/main" id="{3C674CBD-E52C-4AF9-AF04-00709983FB45}"/>
            </a:ext>
          </a:extLst>
        </xdr:cNvPr>
        <xdr:cNvSpPr txBox="1"/>
      </xdr:nvSpPr>
      <xdr:spPr>
        <a:xfrm>
          <a:off x="10794365" y="70745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4" name="直線コネクタ 503">
          <a:extLst>
            <a:ext uri="{FF2B5EF4-FFF2-40B4-BE49-F238E27FC236}">
              <a16:creationId xmlns:a16="http://schemas.microsoft.com/office/drawing/2014/main" id="{7A210765-3D4A-4DD4-9C12-8673A134BEB6}"/>
            </a:ext>
          </a:extLst>
        </xdr:cNvPr>
        <xdr:cNvCxnSpPr/>
      </xdr:nvCxnSpPr>
      <xdr:spPr>
        <a:xfrm>
          <a:off x="11210925" y="690308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505" name="テキスト ボックス 504">
          <a:extLst>
            <a:ext uri="{FF2B5EF4-FFF2-40B4-BE49-F238E27FC236}">
              <a16:creationId xmlns:a16="http://schemas.microsoft.com/office/drawing/2014/main" id="{603AE32A-91B9-4246-8025-E2EF1E5DB10D}"/>
            </a:ext>
          </a:extLst>
        </xdr:cNvPr>
        <xdr:cNvSpPr txBox="1"/>
      </xdr:nvSpPr>
      <xdr:spPr>
        <a:xfrm>
          <a:off x="10794365" y="67735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6" name="直線コネクタ 505">
          <a:extLst>
            <a:ext uri="{FF2B5EF4-FFF2-40B4-BE49-F238E27FC236}">
              <a16:creationId xmlns:a16="http://schemas.microsoft.com/office/drawing/2014/main" id="{F324EAE4-5848-45FA-A975-0790EDFA898D}"/>
            </a:ext>
          </a:extLst>
        </xdr:cNvPr>
        <xdr:cNvCxnSpPr/>
      </xdr:nvCxnSpPr>
      <xdr:spPr>
        <a:xfrm>
          <a:off x="11210925" y="65925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7" name="テキスト ボックス 506">
          <a:extLst>
            <a:ext uri="{FF2B5EF4-FFF2-40B4-BE49-F238E27FC236}">
              <a16:creationId xmlns:a16="http://schemas.microsoft.com/office/drawing/2014/main" id="{E96AE295-5BA2-4B2F-86C9-69038723402E}"/>
            </a:ext>
          </a:extLst>
        </xdr:cNvPr>
        <xdr:cNvSpPr txBox="1"/>
      </xdr:nvSpPr>
      <xdr:spPr>
        <a:xfrm>
          <a:off x="10845800" y="6465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8" name="直線コネクタ 507">
          <a:extLst>
            <a:ext uri="{FF2B5EF4-FFF2-40B4-BE49-F238E27FC236}">
              <a16:creationId xmlns:a16="http://schemas.microsoft.com/office/drawing/2014/main" id="{1B662243-CB73-4F54-BC67-9E189CA5367B}"/>
            </a:ext>
          </a:extLst>
        </xdr:cNvPr>
        <xdr:cNvCxnSpPr/>
      </xdr:nvCxnSpPr>
      <xdr:spPr>
        <a:xfrm>
          <a:off x="11210925" y="62845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509" name="テキスト ボックス 508">
          <a:extLst>
            <a:ext uri="{FF2B5EF4-FFF2-40B4-BE49-F238E27FC236}">
              <a16:creationId xmlns:a16="http://schemas.microsoft.com/office/drawing/2014/main" id="{30828FE2-396C-49D2-950C-D8370B9C7A67}"/>
            </a:ext>
          </a:extLst>
        </xdr:cNvPr>
        <xdr:cNvSpPr txBox="1"/>
      </xdr:nvSpPr>
      <xdr:spPr>
        <a:xfrm>
          <a:off x="10845800" y="61556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0" name="直線コネクタ 509">
          <a:extLst>
            <a:ext uri="{FF2B5EF4-FFF2-40B4-BE49-F238E27FC236}">
              <a16:creationId xmlns:a16="http://schemas.microsoft.com/office/drawing/2014/main" id="{EFB6F471-E910-4B1F-9B29-E92EE1AFD95D}"/>
            </a:ext>
          </a:extLst>
        </xdr:cNvPr>
        <xdr:cNvCxnSpPr/>
      </xdr:nvCxnSpPr>
      <xdr:spPr>
        <a:xfrm>
          <a:off x="11210925" y="598360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1" name="テキスト ボックス 510">
          <a:extLst>
            <a:ext uri="{FF2B5EF4-FFF2-40B4-BE49-F238E27FC236}">
              <a16:creationId xmlns:a16="http://schemas.microsoft.com/office/drawing/2014/main" id="{DA60ABAA-3D9E-4ECF-89AE-238BBBD8F546}"/>
            </a:ext>
          </a:extLst>
        </xdr:cNvPr>
        <xdr:cNvSpPr txBox="1"/>
      </xdr:nvSpPr>
      <xdr:spPr>
        <a:xfrm>
          <a:off x="10845800" y="58381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2" name="直線コネクタ 511">
          <a:extLst>
            <a:ext uri="{FF2B5EF4-FFF2-40B4-BE49-F238E27FC236}">
              <a16:creationId xmlns:a16="http://schemas.microsoft.com/office/drawing/2014/main" id="{83A24153-AB79-4987-AC5C-C0F0CD95F479}"/>
            </a:ext>
          </a:extLst>
        </xdr:cNvPr>
        <xdr:cNvCxnSpPr/>
      </xdr:nvCxnSpPr>
      <xdr:spPr>
        <a:xfrm>
          <a:off x="11210925" y="567626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3" name="テキスト ボックス 512">
          <a:extLst>
            <a:ext uri="{FF2B5EF4-FFF2-40B4-BE49-F238E27FC236}">
              <a16:creationId xmlns:a16="http://schemas.microsoft.com/office/drawing/2014/main" id="{F9C98806-150B-44A3-8BD3-474C8C0E0D8E}"/>
            </a:ext>
          </a:extLst>
        </xdr:cNvPr>
        <xdr:cNvSpPr txBox="1"/>
      </xdr:nvSpPr>
      <xdr:spPr>
        <a:xfrm>
          <a:off x="10845800" y="5530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4" name="直線コネクタ 513">
          <a:extLst>
            <a:ext uri="{FF2B5EF4-FFF2-40B4-BE49-F238E27FC236}">
              <a16:creationId xmlns:a16="http://schemas.microsoft.com/office/drawing/2014/main" id="{C2FCCBBD-5DFE-4255-AEE2-E92AD1E6DA59}"/>
            </a:ext>
          </a:extLst>
        </xdr:cNvPr>
        <xdr:cNvCxnSpPr/>
      </xdr:nvCxnSpPr>
      <xdr:spPr>
        <a:xfrm>
          <a:off x="11210925" y="53555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515" name="テキスト ボックス 514">
          <a:extLst>
            <a:ext uri="{FF2B5EF4-FFF2-40B4-BE49-F238E27FC236}">
              <a16:creationId xmlns:a16="http://schemas.microsoft.com/office/drawing/2014/main" id="{2DB4A190-5B08-427A-BF60-B0FDB63DA82A}"/>
            </a:ext>
          </a:extLst>
        </xdr:cNvPr>
        <xdr:cNvSpPr txBox="1"/>
      </xdr:nvSpPr>
      <xdr:spPr>
        <a:xfrm>
          <a:off x="10903585" y="521970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1DEB9F8-0D3B-417B-A919-4A1680A46A95}"/>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24DDD19A-6D55-4732-B0C4-966BD79D83F6}"/>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7620</xdr:rowOff>
    </xdr:from>
    <xdr:to>
      <xdr:col>85</xdr:col>
      <xdr:colOff>126365</xdr:colOff>
      <xdr:row>42</xdr:row>
      <xdr:rowOff>92710</xdr:rowOff>
    </xdr:to>
    <xdr:cxnSp macro="">
      <xdr:nvCxnSpPr>
        <xdr:cNvPr id="518" name="直線コネクタ 517">
          <a:extLst>
            <a:ext uri="{FF2B5EF4-FFF2-40B4-BE49-F238E27FC236}">
              <a16:creationId xmlns:a16="http://schemas.microsoft.com/office/drawing/2014/main" id="{2E0D4501-F6E4-4AEF-A757-2FEB950810B1}"/>
            </a:ext>
          </a:extLst>
        </xdr:cNvPr>
        <xdr:cNvCxnSpPr/>
      </xdr:nvCxnSpPr>
      <xdr:spPr>
        <a:xfrm flipV="1">
          <a:off x="14696440" y="552577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19" name="【一般廃棄物処理施設】&#10;有形固定資産減価償却率最小値テキスト">
          <a:extLst>
            <a:ext uri="{FF2B5EF4-FFF2-40B4-BE49-F238E27FC236}">
              <a16:creationId xmlns:a16="http://schemas.microsoft.com/office/drawing/2014/main" id="{F0087D60-F869-4C82-90C4-67642511411E}"/>
            </a:ext>
          </a:extLst>
        </xdr:cNvPr>
        <xdr:cNvSpPr txBox="1"/>
      </xdr:nvSpPr>
      <xdr:spPr>
        <a:xfrm>
          <a:off x="14735175" y="690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20" name="直線コネクタ 519">
          <a:extLst>
            <a:ext uri="{FF2B5EF4-FFF2-40B4-BE49-F238E27FC236}">
              <a16:creationId xmlns:a16="http://schemas.microsoft.com/office/drawing/2014/main" id="{1E89359C-42D7-42FE-8E5B-E86D26892FA7}"/>
            </a:ext>
          </a:extLst>
        </xdr:cNvPr>
        <xdr:cNvCxnSpPr/>
      </xdr:nvCxnSpPr>
      <xdr:spPr>
        <a:xfrm>
          <a:off x="14611350" y="6903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125730</xdr:rowOff>
    </xdr:from>
    <xdr:ext cx="405130" cy="259080"/>
    <xdr:sp macro="" textlink="">
      <xdr:nvSpPr>
        <xdr:cNvPr id="521" name="【一般廃棄物処理施設】&#10;有形固定資産減価償却率最大値テキスト">
          <a:extLst>
            <a:ext uri="{FF2B5EF4-FFF2-40B4-BE49-F238E27FC236}">
              <a16:creationId xmlns:a16="http://schemas.microsoft.com/office/drawing/2014/main" id="{17085F73-4BA8-4811-AD2A-16B1DC6D56D5}"/>
            </a:ext>
          </a:extLst>
        </xdr:cNvPr>
        <xdr:cNvSpPr txBox="1"/>
      </xdr:nvSpPr>
      <xdr:spPr>
        <a:xfrm>
          <a:off x="14735175" y="531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31DE6EC7-7D1C-4347-BC6F-AAFBB5DB4995}"/>
            </a:ext>
          </a:extLst>
        </xdr:cNvPr>
        <xdr:cNvCxnSpPr/>
      </xdr:nvCxnSpPr>
      <xdr:spPr>
        <a:xfrm>
          <a:off x="14611350" y="5525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123190</xdr:rowOff>
    </xdr:from>
    <xdr:ext cx="405130" cy="257810"/>
    <xdr:sp macro="" textlink="">
      <xdr:nvSpPr>
        <xdr:cNvPr id="523" name="【一般廃棄物処理施設】&#10;有形固定資産減価償却率平均値テキスト">
          <a:extLst>
            <a:ext uri="{FF2B5EF4-FFF2-40B4-BE49-F238E27FC236}">
              <a16:creationId xmlns:a16="http://schemas.microsoft.com/office/drawing/2014/main" id="{473D8267-B4B2-4EC5-AB59-8FA43FA2D0FE}"/>
            </a:ext>
          </a:extLst>
        </xdr:cNvPr>
        <xdr:cNvSpPr txBox="1"/>
      </xdr:nvSpPr>
      <xdr:spPr>
        <a:xfrm>
          <a:off x="14735175" y="61271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100330</xdr:rowOff>
    </xdr:from>
    <xdr:to>
      <xdr:col>85</xdr:col>
      <xdr:colOff>177800</xdr:colOff>
      <xdr:row>39</xdr:row>
      <xdr:rowOff>30480</xdr:rowOff>
    </xdr:to>
    <xdr:sp macro="" textlink="">
      <xdr:nvSpPr>
        <xdr:cNvPr id="524" name="フローチャート: 判断 523">
          <a:extLst>
            <a:ext uri="{FF2B5EF4-FFF2-40B4-BE49-F238E27FC236}">
              <a16:creationId xmlns:a16="http://schemas.microsoft.com/office/drawing/2014/main" id="{D4227EAC-F7F8-46A7-8A4A-AD193974403F}"/>
            </a:ext>
          </a:extLst>
        </xdr:cNvPr>
        <xdr:cNvSpPr/>
      </xdr:nvSpPr>
      <xdr:spPr>
        <a:xfrm>
          <a:off x="14649450" y="62661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3D636F82-9DB2-4259-B7DC-D91CB4C79C51}"/>
            </a:ext>
          </a:extLst>
        </xdr:cNvPr>
        <xdr:cNvSpPr/>
      </xdr:nvSpPr>
      <xdr:spPr>
        <a:xfrm>
          <a:off x="138874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31750</xdr:rowOff>
    </xdr:from>
    <xdr:to>
      <xdr:col>76</xdr:col>
      <xdr:colOff>165100</xdr:colOff>
      <xdr:row>38</xdr:row>
      <xdr:rowOff>133350</xdr:rowOff>
    </xdr:to>
    <xdr:sp macro="" textlink="">
      <xdr:nvSpPr>
        <xdr:cNvPr id="526" name="フローチャート: 判断 525">
          <a:extLst>
            <a:ext uri="{FF2B5EF4-FFF2-40B4-BE49-F238E27FC236}">
              <a16:creationId xmlns:a16="http://schemas.microsoft.com/office/drawing/2014/main" id="{140AF8E5-15AA-4D22-A17C-9320FB3D1856}"/>
            </a:ext>
          </a:extLst>
        </xdr:cNvPr>
        <xdr:cNvSpPr/>
      </xdr:nvSpPr>
      <xdr:spPr>
        <a:xfrm>
          <a:off x="13096875" y="61912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7" name="フローチャート: 判断 526">
          <a:extLst>
            <a:ext uri="{FF2B5EF4-FFF2-40B4-BE49-F238E27FC236}">
              <a16:creationId xmlns:a16="http://schemas.microsoft.com/office/drawing/2014/main" id="{E9A2A3C7-8D51-4540-A528-0630CAE2C376}"/>
            </a:ext>
          </a:extLst>
        </xdr:cNvPr>
        <xdr:cNvSpPr/>
      </xdr:nvSpPr>
      <xdr:spPr>
        <a:xfrm>
          <a:off x="122967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528" name="フローチャート: 判断 527">
          <a:extLst>
            <a:ext uri="{FF2B5EF4-FFF2-40B4-BE49-F238E27FC236}">
              <a16:creationId xmlns:a16="http://schemas.microsoft.com/office/drawing/2014/main" id="{CAE71578-4481-4E36-AD3B-9A423AC990AF}"/>
            </a:ext>
          </a:extLst>
        </xdr:cNvPr>
        <xdr:cNvSpPr/>
      </xdr:nvSpPr>
      <xdr:spPr>
        <a:xfrm>
          <a:off x="11487150" y="6355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5559DB89-8ABE-4FD5-9AA2-3F2F33E7D760}"/>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DC1C71F7-154D-4DE7-8977-B2DA8FC083E1}"/>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6C9926E6-FE53-42DF-903E-BE742C52DCCA}"/>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4097D3C6-197B-4C23-BE5F-8D6363107D13}"/>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17D940C7-C8C1-484F-BA2F-A91100D1650B}"/>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45085</xdr:rowOff>
    </xdr:from>
    <xdr:to>
      <xdr:col>85</xdr:col>
      <xdr:colOff>177800</xdr:colOff>
      <xdr:row>41</xdr:row>
      <xdr:rowOff>146685</xdr:rowOff>
    </xdr:to>
    <xdr:sp macro="" textlink="">
      <xdr:nvSpPr>
        <xdr:cNvPr id="534" name="楕円 533">
          <a:extLst>
            <a:ext uri="{FF2B5EF4-FFF2-40B4-BE49-F238E27FC236}">
              <a16:creationId xmlns:a16="http://schemas.microsoft.com/office/drawing/2014/main" id="{D6F5B032-6875-4E78-AE58-21FB3E1E6C8C}"/>
            </a:ext>
          </a:extLst>
        </xdr:cNvPr>
        <xdr:cNvSpPr/>
      </xdr:nvSpPr>
      <xdr:spPr>
        <a:xfrm>
          <a:off x="14649450" y="6696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23495</xdr:rowOff>
    </xdr:from>
    <xdr:ext cx="405130" cy="259080"/>
    <xdr:sp macro="" textlink="">
      <xdr:nvSpPr>
        <xdr:cNvPr id="535" name="【一般廃棄物処理施設】&#10;有形固定資産減価償却率該当値テキスト">
          <a:extLst>
            <a:ext uri="{FF2B5EF4-FFF2-40B4-BE49-F238E27FC236}">
              <a16:creationId xmlns:a16="http://schemas.microsoft.com/office/drawing/2014/main" id="{2C91E664-C962-41BB-A4EA-157B11A21819}"/>
            </a:ext>
          </a:extLst>
        </xdr:cNvPr>
        <xdr:cNvSpPr txBox="1"/>
      </xdr:nvSpPr>
      <xdr:spPr>
        <a:xfrm>
          <a:off x="14735175" y="6675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23495</xdr:rowOff>
    </xdr:from>
    <xdr:to>
      <xdr:col>81</xdr:col>
      <xdr:colOff>101600</xdr:colOff>
      <xdr:row>41</xdr:row>
      <xdr:rowOff>125095</xdr:rowOff>
    </xdr:to>
    <xdr:sp macro="" textlink="">
      <xdr:nvSpPr>
        <xdr:cNvPr id="536" name="楕円 535">
          <a:extLst>
            <a:ext uri="{FF2B5EF4-FFF2-40B4-BE49-F238E27FC236}">
              <a16:creationId xmlns:a16="http://schemas.microsoft.com/office/drawing/2014/main" id="{50D79C7E-260B-4A4D-8D95-FF7488657ACD}"/>
            </a:ext>
          </a:extLst>
        </xdr:cNvPr>
        <xdr:cNvSpPr/>
      </xdr:nvSpPr>
      <xdr:spPr>
        <a:xfrm>
          <a:off x="13887450" y="6675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74930</xdr:rowOff>
    </xdr:from>
    <xdr:to>
      <xdr:col>85</xdr:col>
      <xdr:colOff>127000</xdr:colOff>
      <xdr:row>41</xdr:row>
      <xdr:rowOff>95885</xdr:rowOff>
    </xdr:to>
    <xdr:cxnSp macro="">
      <xdr:nvCxnSpPr>
        <xdr:cNvPr id="537" name="直線コネクタ 536">
          <a:extLst>
            <a:ext uri="{FF2B5EF4-FFF2-40B4-BE49-F238E27FC236}">
              <a16:creationId xmlns:a16="http://schemas.microsoft.com/office/drawing/2014/main" id="{814EEA5C-ACE8-49A7-9D82-07AC1DF1DF00}"/>
            </a:ext>
          </a:extLst>
        </xdr:cNvPr>
        <xdr:cNvCxnSpPr/>
      </xdr:nvCxnSpPr>
      <xdr:spPr>
        <a:xfrm>
          <a:off x="13935075" y="672338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168910</xdr:rowOff>
    </xdr:from>
    <xdr:to>
      <xdr:col>76</xdr:col>
      <xdr:colOff>165100</xdr:colOff>
      <xdr:row>41</xdr:row>
      <xdr:rowOff>99060</xdr:rowOff>
    </xdr:to>
    <xdr:sp macro="" textlink="">
      <xdr:nvSpPr>
        <xdr:cNvPr id="538" name="楕円 537">
          <a:extLst>
            <a:ext uri="{FF2B5EF4-FFF2-40B4-BE49-F238E27FC236}">
              <a16:creationId xmlns:a16="http://schemas.microsoft.com/office/drawing/2014/main" id="{8262188C-4B77-4F35-9949-A1DF0802FD17}"/>
            </a:ext>
          </a:extLst>
        </xdr:cNvPr>
        <xdr:cNvSpPr/>
      </xdr:nvSpPr>
      <xdr:spPr>
        <a:xfrm>
          <a:off x="13096875" y="6645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48260</xdr:rowOff>
    </xdr:from>
    <xdr:to>
      <xdr:col>81</xdr:col>
      <xdr:colOff>50800</xdr:colOff>
      <xdr:row>41</xdr:row>
      <xdr:rowOff>74930</xdr:rowOff>
    </xdr:to>
    <xdr:cxnSp macro="">
      <xdr:nvCxnSpPr>
        <xdr:cNvPr id="539" name="直線コネクタ 538">
          <a:extLst>
            <a:ext uri="{FF2B5EF4-FFF2-40B4-BE49-F238E27FC236}">
              <a16:creationId xmlns:a16="http://schemas.microsoft.com/office/drawing/2014/main" id="{0C155D9F-8B09-407E-A5AB-F1C542D107F9}"/>
            </a:ext>
          </a:extLst>
        </xdr:cNvPr>
        <xdr:cNvCxnSpPr/>
      </xdr:nvCxnSpPr>
      <xdr:spPr>
        <a:xfrm>
          <a:off x="13144500" y="6693535"/>
          <a:ext cx="7905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141605</xdr:rowOff>
    </xdr:from>
    <xdr:to>
      <xdr:col>72</xdr:col>
      <xdr:colOff>38100</xdr:colOff>
      <xdr:row>41</xdr:row>
      <xdr:rowOff>71755</xdr:rowOff>
    </xdr:to>
    <xdr:sp macro="" textlink="">
      <xdr:nvSpPr>
        <xdr:cNvPr id="540" name="楕円 539">
          <a:extLst>
            <a:ext uri="{FF2B5EF4-FFF2-40B4-BE49-F238E27FC236}">
              <a16:creationId xmlns:a16="http://schemas.microsoft.com/office/drawing/2014/main" id="{2149ABE1-31A7-4880-A154-DA7EBB5BCA3E}"/>
            </a:ext>
          </a:extLst>
        </xdr:cNvPr>
        <xdr:cNvSpPr/>
      </xdr:nvSpPr>
      <xdr:spPr>
        <a:xfrm>
          <a:off x="12296775" y="66313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48260</xdr:rowOff>
    </xdr:to>
    <xdr:cxnSp macro="">
      <xdr:nvCxnSpPr>
        <xdr:cNvPr id="541" name="直線コネクタ 540">
          <a:extLst>
            <a:ext uri="{FF2B5EF4-FFF2-40B4-BE49-F238E27FC236}">
              <a16:creationId xmlns:a16="http://schemas.microsoft.com/office/drawing/2014/main" id="{0597D8A7-687E-4B25-9160-F2D67BBF8212}"/>
            </a:ext>
          </a:extLst>
        </xdr:cNvPr>
        <xdr:cNvCxnSpPr/>
      </xdr:nvCxnSpPr>
      <xdr:spPr>
        <a:xfrm>
          <a:off x="12344400" y="666940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113665</xdr:rowOff>
    </xdr:from>
    <xdr:to>
      <xdr:col>67</xdr:col>
      <xdr:colOff>101600</xdr:colOff>
      <xdr:row>41</xdr:row>
      <xdr:rowOff>43815</xdr:rowOff>
    </xdr:to>
    <xdr:sp macro="" textlink="">
      <xdr:nvSpPr>
        <xdr:cNvPr id="542" name="楕円 541">
          <a:extLst>
            <a:ext uri="{FF2B5EF4-FFF2-40B4-BE49-F238E27FC236}">
              <a16:creationId xmlns:a16="http://schemas.microsoft.com/office/drawing/2014/main" id="{6ED0A40C-9EFD-4900-87D9-B12AA2730F0F}"/>
            </a:ext>
          </a:extLst>
        </xdr:cNvPr>
        <xdr:cNvSpPr/>
      </xdr:nvSpPr>
      <xdr:spPr>
        <a:xfrm>
          <a:off x="11487150" y="6600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164465</xdr:rowOff>
    </xdr:from>
    <xdr:to>
      <xdr:col>71</xdr:col>
      <xdr:colOff>177800</xdr:colOff>
      <xdr:row>41</xdr:row>
      <xdr:rowOff>20955</xdr:rowOff>
    </xdr:to>
    <xdr:cxnSp macro="">
      <xdr:nvCxnSpPr>
        <xdr:cNvPr id="543" name="直線コネクタ 542">
          <a:extLst>
            <a:ext uri="{FF2B5EF4-FFF2-40B4-BE49-F238E27FC236}">
              <a16:creationId xmlns:a16="http://schemas.microsoft.com/office/drawing/2014/main" id="{3C43DC7D-D923-47FA-90B8-A19BBB68079F}"/>
            </a:ext>
          </a:extLst>
        </xdr:cNvPr>
        <xdr:cNvCxnSpPr/>
      </xdr:nvCxnSpPr>
      <xdr:spPr>
        <a:xfrm>
          <a:off x="11534775" y="6647815"/>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52070</xdr:rowOff>
    </xdr:from>
    <xdr:ext cx="405130" cy="257810"/>
    <xdr:sp macro="" textlink="">
      <xdr:nvSpPr>
        <xdr:cNvPr id="544" name="n_1aveValue【一般廃棄物処理施設】&#10;有形固定資産減価償却率">
          <a:extLst>
            <a:ext uri="{FF2B5EF4-FFF2-40B4-BE49-F238E27FC236}">
              <a16:creationId xmlns:a16="http://schemas.microsoft.com/office/drawing/2014/main" id="{CA7DACF5-3776-448F-868F-A0B99951DB37}"/>
            </a:ext>
          </a:extLst>
        </xdr:cNvPr>
        <xdr:cNvSpPr txBox="1"/>
      </xdr:nvSpPr>
      <xdr:spPr>
        <a:xfrm>
          <a:off x="13745210" y="60496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149860</xdr:rowOff>
    </xdr:from>
    <xdr:ext cx="403860" cy="259080"/>
    <xdr:sp macro="" textlink="">
      <xdr:nvSpPr>
        <xdr:cNvPr id="545" name="n_2aveValue【一般廃棄物処理施設】&#10;有形固定資産減価償却率">
          <a:extLst>
            <a:ext uri="{FF2B5EF4-FFF2-40B4-BE49-F238E27FC236}">
              <a16:creationId xmlns:a16="http://schemas.microsoft.com/office/drawing/2014/main" id="{57BA2BC2-4C38-41D0-B812-0C9453E0DC2C}"/>
            </a:ext>
          </a:extLst>
        </xdr:cNvPr>
        <xdr:cNvSpPr txBox="1"/>
      </xdr:nvSpPr>
      <xdr:spPr>
        <a:xfrm>
          <a:off x="12964160" y="59886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63500</xdr:rowOff>
    </xdr:from>
    <xdr:ext cx="403860" cy="257810"/>
    <xdr:sp macro="" textlink="">
      <xdr:nvSpPr>
        <xdr:cNvPr id="546" name="n_3aveValue【一般廃棄物処理施設】&#10;有形固定資産減価償却率">
          <a:extLst>
            <a:ext uri="{FF2B5EF4-FFF2-40B4-BE49-F238E27FC236}">
              <a16:creationId xmlns:a16="http://schemas.microsoft.com/office/drawing/2014/main" id="{4DAB5F46-E09B-4967-9B7F-A82928C59C05}"/>
            </a:ext>
          </a:extLst>
        </xdr:cNvPr>
        <xdr:cNvSpPr txBox="1"/>
      </xdr:nvSpPr>
      <xdr:spPr>
        <a:xfrm>
          <a:off x="12164060" y="60674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145415</xdr:rowOff>
    </xdr:from>
    <xdr:ext cx="403860" cy="257810"/>
    <xdr:sp macro="" textlink="">
      <xdr:nvSpPr>
        <xdr:cNvPr id="547" name="n_4aveValue【一般廃棄物処理施設】&#10;有形固定資産減価償却率">
          <a:extLst>
            <a:ext uri="{FF2B5EF4-FFF2-40B4-BE49-F238E27FC236}">
              <a16:creationId xmlns:a16="http://schemas.microsoft.com/office/drawing/2014/main" id="{E4ED9FBA-0A0D-4A01-8916-C2DA179D06FB}"/>
            </a:ext>
          </a:extLst>
        </xdr:cNvPr>
        <xdr:cNvSpPr txBox="1"/>
      </xdr:nvSpPr>
      <xdr:spPr>
        <a:xfrm>
          <a:off x="11354435" y="6142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116205</xdr:rowOff>
    </xdr:from>
    <xdr:ext cx="405130" cy="259080"/>
    <xdr:sp macro="" textlink="">
      <xdr:nvSpPr>
        <xdr:cNvPr id="548" name="n_1mainValue【一般廃棄物処理施設】&#10;有形固定資産減価償却率">
          <a:extLst>
            <a:ext uri="{FF2B5EF4-FFF2-40B4-BE49-F238E27FC236}">
              <a16:creationId xmlns:a16="http://schemas.microsoft.com/office/drawing/2014/main" id="{FB71FFF6-D75D-4FE9-94DD-FC2F77FBE3CA}"/>
            </a:ext>
          </a:extLst>
        </xdr:cNvPr>
        <xdr:cNvSpPr txBox="1"/>
      </xdr:nvSpPr>
      <xdr:spPr>
        <a:xfrm>
          <a:off x="13745210" y="6764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90170</xdr:rowOff>
    </xdr:from>
    <xdr:ext cx="403860" cy="259080"/>
    <xdr:sp macro="" textlink="">
      <xdr:nvSpPr>
        <xdr:cNvPr id="549" name="n_2mainValue【一般廃棄物処理施設】&#10;有形固定資産減価償却率">
          <a:extLst>
            <a:ext uri="{FF2B5EF4-FFF2-40B4-BE49-F238E27FC236}">
              <a16:creationId xmlns:a16="http://schemas.microsoft.com/office/drawing/2014/main" id="{CC0C43FF-B54A-4053-82F7-6EE19BA8CA5A}"/>
            </a:ext>
          </a:extLst>
        </xdr:cNvPr>
        <xdr:cNvSpPr txBox="1"/>
      </xdr:nvSpPr>
      <xdr:spPr>
        <a:xfrm>
          <a:off x="12964160" y="67354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63500</xdr:rowOff>
    </xdr:from>
    <xdr:ext cx="403860" cy="257810"/>
    <xdr:sp macro="" textlink="">
      <xdr:nvSpPr>
        <xdr:cNvPr id="550" name="n_3mainValue【一般廃棄物処理施設】&#10;有形固定資産減価償却率">
          <a:extLst>
            <a:ext uri="{FF2B5EF4-FFF2-40B4-BE49-F238E27FC236}">
              <a16:creationId xmlns:a16="http://schemas.microsoft.com/office/drawing/2014/main" id="{1EE3133A-E910-4EE1-8105-267146414C48}"/>
            </a:ext>
          </a:extLst>
        </xdr:cNvPr>
        <xdr:cNvSpPr txBox="1"/>
      </xdr:nvSpPr>
      <xdr:spPr>
        <a:xfrm>
          <a:off x="12164060" y="67151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34925</xdr:rowOff>
    </xdr:from>
    <xdr:ext cx="403860" cy="259080"/>
    <xdr:sp macro="" textlink="">
      <xdr:nvSpPr>
        <xdr:cNvPr id="551" name="n_4mainValue【一般廃棄物処理施設】&#10;有形固定資産減価償却率">
          <a:extLst>
            <a:ext uri="{FF2B5EF4-FFF2-40B4-BE49-F238E27FC236}">
              <a16:creationId xmlns:a16="http://schemas.microsoft.com/office/drawing/2014/main" id="{8F44868B-CEDA-45BA-B5BD-D37486BAC8DF}"/>
            </a:ext>
          </a:extLst>
        </xdr:cNvPr>
        <xdr:cNvSpPr txBox="1"/>
      </xdr:nvSpPr>
      <xdr:spPr>
        <a:xfrm>
          <a:off x="11354435" y="66833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8E7F9F6-8BE2-4EF2-967D-6D3FE0034B5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9FA155F-FEB4-4820-BD64-B31CEED5622A}"/>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6915434D-2868-409F-A437-C850C3A59A64}"/>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31F76975-C6AF-4FFB-873F-C113F5EEF683}"/>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84D3C51E-D525-4EC3-837B-01CE4EB96571}"/>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297D30F9-8ED0-482E-8C0B-A9E0F3F3950F}"/>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F52ECC0-9DA6-4CD5-BB4B-3E0D6BF87D5D}"/>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D6707866-8324-4370-8981-AAF504D02CA8}"/>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60" name="テキスト ボックス 559">
          <a:extLst>
            <a:ext uri="{FF2B5EF4-FFF2-40B4-BE49-F238E27FC236}">
              <a16:creationId xmlns:a16="http://schemas.microsoft.com/office/drawing/2014/main" id="{87A1C214-B26D-45FC-BA25-BA311ED8EDEA}"/>
            </a:ext>
          </a:extLst>
        </xdr:cNvPr>
        <xdr:cNvSpPr txBox="1"/>
      </xdr:nvSpPr>
      <xdr:spPr>
        <a:xfrm>
          <a:off x="16440150" y="486727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ED8EE89-94F1-4293-B9F3-24D0FAA6AA0C}"/>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16B72DBF-2D37-43E3-A83F-BEDDEBF82618}"/>
            </a:ext>
          </a:extLst>
        </xdr:cNvPr>
        <xdr:cNvCxnSpPr/>
      </xdr:nvCxnSpPr>
      <xdr:spPr>
        <a:xfrm>
          <a:off x="164592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650" cy="259080"/>
    <xdr:sp macro="" textlink="">
      <xdr:nvSpPr>
        <xdr:cNvPr id="563" name="テキスト ボックス 562">
          <a:extLst>
            <a:ext uri="{FF2B5EF4-FFF2-40B4-BE49-F238E27FC236}">
              <a16:creationId xmlns:a16="http://schemas.microsoft.com/office/drawing/2014/main" id="{E7694C0B-FF24-4FEE-A599-2E7E77FAAC05}"/>
            </a:ext>
          </a:extLst>
        </xdr:cNvPr>
        <xdr:cNvSpPr txBox="1"/>
      </xdr:nvSpPr>
      <xdr:spPr>
        <a:xfrm>
          <a:off x="16248380" y="6645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77608E2B-5874-4752-9113-FA36E6E653DB}"/>
            </a:ext>
          </a:extLst>
        </xdr:cNvPr>
        <xdr:cNvCxnSpPr/>
      </xdr:nvCxnSpPr>
      <xdr:spPr>
        <a:xfrm>
          <a:off x="164592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360" cy="259080"/>
    <xdr:sp macro="" textlink="">
      <xdr:nvSpPr>
        <xdr:cNvPr id="565" name="テキスト ボックス 564">
          <a:extLst>
            <a:ext uri="{FF2B5EF4-FFF2-40B4-BE49-F238E27FC236}">
              <a16:creationId xmlns:a16="http://schemas.microsoft.com/office/drawing/2014/main" id="{DE8A2D7D-AA8B-46D5-90DC-9A46EF99D222}"/>
            </a:ext>
          </a:extLst>
        </xdr:cNvPr>
        <xdr:cNvSpPr txBox="1"/>
      </xdr:nvSpPr>
      <xdr:spPr>
        <a:xfrm>
          <a:off x="15936595"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B1CD44D4-ECA8-499E-B6D1-BE1E5233C188}"/>
            </a:ext>
          </a:extLst>
        </xdr:cNvPr>
        <xdr:cNvCxnSpPr/>
      </xdr:nvCxnSpPr>
      <xdr:spPr>
        <a:xfrm>
          <a:off x="164592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360" cy="259080"/>
    <xdr:sp macro="" textlink="">
      <xdr:nvSpPr>
        <xdr:cNvPr id="567" name="テキスト ボックス 566">
          <a:extLst>
            <a:ext uri="{FF2B5EF4-FFF2-40B4-BE49-F238E27FC236}">
              <a16:creationId xmlns:a16="http://schemas.microsoft.com/office/drawing/2014/main" id="{661A4238-2A37-4BAD-8990-A3B327DD5749}"/>
            </a:ext>
          </a:extLst>
        </xdr:cNvPr>
        <xdr:cNvSpPr txBox="1"/>
      </xdr:nvSpPr>
      <xdr:spPr>
        <a:xfrm>
          <a:off x="15936595" y="57791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F954C275-BF2B-4126-8D11-99145BDE393F}"/>
            </a:ext>
          </a:extLst>
        </xdr:cNvPr>
        <xdr:cNvCxnSpPr/>
      </xdr:nvCxnSpPr>
      <xdr:spPr>
        <a:xfrm>
          <a:off x="164592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360" cy="259080"/>
    <xdr:sp macro="" textlink="">
      <xdr:nvSpPr>
        <xdr:cNvPr id="569" name="テキスト ボックス 568">
          <a:extLst>
            <a:ext uri="{FF2B5EF4-FFF2-40B4-BE49-F238E27FC236}">
              <a16:creationId xmlns:a16="http://schemas.microsoft.com/office/drawing/2014/main" id="{0FD818D8-3A5A-4A21-9B1D-60A3ECBC0F25}"/>
            </a:ext>
          </a:extLst>
        </xdr:cNvPr>
        <xdr:cNvSpPr txBox="1"/>
      </xdr:nvSpPr>
      <xdr:spPr>
        <a:xfrm>
          <a:off x="15936595" y="5350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F9957E7-55CE-4A02-AD23-934E830711E7}"/>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571" name="テキスト ボックス 570">
          <a:extLst>
            <a:ext uri="{FF2B5EF4-FFF2-40B4-BE49-F238E27FC236}">
              <a16:creationId xmlns:a16="http://schemas.microsoft.com/office/drawing/2014/main" id="{5CC3CF06-0950-486F-B686-6E8733C37AE9}"/>
            </a:ext>
          </a:extLst>
        </xdr:cNvPr>
        <xdr:cNvSpPr txBox="1"/>
      </xdr:nvSpPr>
      <xdr:spPr>
        <a:xfrm>
          <a:off x="15936595" y="4912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060C8C0-344E-4CFE-98F2-A5CC60D45606}"/>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23495</xdr:rowOff>
    </xdr:from>
    <xdr:to>
      <xdr:col>116</xdr:col>
      <xdr:colOff>62865</xdr:colOff>
      <xdr:row>41</xdr:row>
      <xdr:rowOff>122555</xdr:rowOff>
    </xdr:to>
    <xdr:cxnSp macro="">
      <xdr:nvCxnSpPr>
        <xdr:cNvPr id="573" name="直線コネクタ 572">
          <a:extLst>
            <a:ext uri="{FF2B5EF4-FFF2-40B4-BE49-F238E27FC236}">
              <a16:creationId xmlns:a16="http://schemas.microsoft.com/office/drawing/2014/main" id="{16EDCD2E-6AC8-4260-8669-D62E0565AC0E}"/>
            </a:ext>
          </a:extLst>
        </xdr:cNvPr>
        <xdr:cNvCxnSpPr/>
      </xdr:nvCxnSpPr>
      <xdr:spPr>
        <a:xfrm flipV="1">
          <a:off x="19954240" y="5541645"/>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126365</xdr:rowOff>
    </xdr:from>
    <xdr:ext cx="469900" cy="259080"/>
    <xdr:sp macro="" textlink="">
      <xdr:nvSpPr>
        <xdr:cNvPr id="574" name="【一般廃棄物処理施設】&#10;一人当たり有形固定資産（償却資産）額最小値テキスト">
          <a:extLst>
            <a:ext uri="{FF2B5EF4-FFF2-40B4-BE49-F238E27FC236}">
              <a16:creationId xmlns:a16="http://schemas.microsoft.com/office/drawing/2014/main" id="{69CE3CDC-A2E0-412E-B9E8-D972DE0D3009}"/>
            </a:ext>
          </a:extLst>
        </xdr:cNvPr>
        <xdr:cNvSpPr txBox="1"/>
      </xdr:nvSpPr>
      <xdr:spPr>
        <a:xfrm>
          <a:off x="19992975" y="677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122555</xdr:rowOff>
    </xdr:from>
    <xdr:to>
      <xdr:col>116</xdr:col>
      <xdr:colOff>152400</xdr:colOff>
      <xdr:row>41</xdr:row>
      <xdr:rowOff>122555</xdr:rowOff>
    </xdr:to>
    <xdr:cxnSp macro="">
      <xdr:nvCxnSpPr>
        <xdr:cNvPr id="575" name="直線コネクタ 574">
          <a:extLst>
            <a:ext uri="{FF2B5EF4-FFF2-40B4-BE49-F238E27FC236}">
              <a16:creationId xmlns:a16="http://schemas.microsoft.com/office/drawing/2014/main" id="{062CB2CB-FCF8-4126-909A-03590C13CA1F}"/>
            </a:ext>
          </a:extLst>
        </xdr:cNvPr>
        <xdr:cNvCxnSpPr/>
      </xdr:nvCxnSpPr>
      <xdr:spPr>
        <a:xfrm>
          <a:off x="19878675" y="6774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141605</xdr:rowOff>
    </xdr:from>
    <xdr:ext cx="598805" cy="259080"/>
    <xdr:sp macro="" textlink="">
      <xdr:nvSpPr>
        <xdr:cNvPr id="576" name="【一般廃棄物処理施設】&#10;一人当たり有形固定資産（償却資産）額最大値テキスト">
          <a:extLst>
            <a:ext uri="{FF2B5EF4-FFF2-40B4-BE49-F238E27FC236}">
              <a16:creationId xmlns:a16="http://schemas.microsoft.com/office/drawing/2014/main" id="{C04CE650-E666-4B0F-A177-7417D5A38893}"/>
            </a:ext>
          </a:extLst>
        </xdr:cNvPr>
        <xdr:cNvSpPr txBox="1"/>
      </xdr:nvSpPr>
      <xdr:spPr>
        <a:xfrm>
          <a:off x="19992975" y="5335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286,543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23495</xdr:rowOff>
    </xdr:from>
    <xdr:to>
      <xdr:col>116</xdr:col>
      <xdr:colOff>152400</xdr:colOff>
      <xdr:row>34</xdr:row>
      <xdr:rowOff>23495</xdr:rowOff>
    </xdr:to>
    <xdr:cxnSp macro="">
      <xdr:nvCxnSpPr>
        <xdr:cNvPr id="577" name="直線コネクタ 576">
          <a:extLst>
            <a:ext uri="{FF2B5EF4-FFF2-40B4-BE49-F238E27FC236}">
              <a16:creationId xmlns:a16="http://schemas.microsoft.com/office/drawing/2014/main" id="{93B6BB43-4F1D-45C1-8575-075327585AB6}"/>
            </a:ext>
          </a:extLst>
        </xdr:cNvPr>
        <xdr:cNvCxnSpPr/>
      </xdr:nvCxnSpPr>
      <xdr:spPr>
        <a:xfrm>
          <a:off x="19878675" y="5541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111125</xdr:rowOff>
    </xdr:from>
    <xdr:ext cx="598805" cy="257810"/>
    <xdr:sp macro="" textlink="">
      <xdr:nvSpPr>
        <xdr:cNvPr id="578" name="【一般廃棄物処理施設】&#10;一人当たり有形固定資産（償却資産）額平均値テキスト">
          <a:extLst>
            <a:ext uri="{FF2B5EF4-FFF2-40B4-BE49-F238E27FC236}">
              <a16:creationId xmlns:a16="http://schemas.microsoft.com/office/drawing/2014/main" id="{1104D6F7-BC47-4BFB-80E0-E5B339A78C1E}"/>
            </a:ext>
          </a:extLst>
        </xdr:cNvPr>
        <xdr:cNvSpPr txBox="1"/>
      </xdr:nvSpPr>
      <xdr:spPr>
        <a:xfrm>
          <a:off x="19992975" y="62738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132715</xdr:rowOff>
    </xdr:from>
    <xdr:to>
      <xdr:col>116</xdr:col>
      <xdr:colOff>114300</xdr:colOff>
      <xdr:row>39</xdr:row>
      <xdr:rowOff>63500</xdr:rowOff>
    </xdr:to>
    <xdr:sp macro="" textlink="">
      <xdr:nvSpPr>
        <xdr:cNvPr id="579" name="フローチャート: 判断 578">
          <a:extLst>
            <a:ext uri="{FF2B5EF4-FFF2-40B4-BE49-F238E27FC236}">
              <a16:creationId xmlns:a16="http://schemas.microsoft.com/office/drawing/2014/main" id="{BD320AD5-844C-4169-A3C2-8328816873C4}"/>
            </a:ext>
          </a:extLst>
        </xdr:cNvPr>
        <xdr:cNvSpPr/>
      </xdr:nvSpPr>
      <xdr:spPr>
        <a:xfrm>
          <a:off x="19897725" y="6295390"/>
          <a:ext cx="10477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137795</xdr:rowOff>
    </xdr:from>
    <xdr:to>
      <xdr:col>112</xdr:col>
      <xdr:colOff>38100</xdr:colOff>
      <xdr:row>39</xdr:row>
      <xdr:rowOff>67945</xdr:rowOff>
    </xdr:to>
    <xdr:sp macro="" textlink="">
      <xdr:nvSpPr>
        <xdr:cNvPr id="580" name="フローチャート: 判断 579">
          <a:extLst>
            <a:ext uri="{FF2B5EF4-FFF2-40B4-BE49-F238E27FC236}">
              <a16:creationId xmlns:a16="http://schemas.microsoft.com/office/drawing/2014/main" id="{0AD9CE2D-0EB0-4E8C-B5F3-15493D8EC447}"/>
            </a:ext>
          </a:extLst>
        </xdr:cNvPr>
        <xdr:cNvSpPr/>
      </xdr:nvSpPr>
      <xdr:spPr>
        <a:xfrm>
          <a:off x="19154775" y="63036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109855</xdr:rowOff>
    </xdr:from>
    <xdr:to>
      <xdr:col>107</xdr:col>
      <xdr:colOff>101600</xdr:colOff>
      <xdr:row>39</xdr:row>
      <xdr:rowOff>40640</xdr:rowOff>
    </xdr:to>
    <xdr:sp macro="" textlink="">
      <xdr:nvSpPr>
        <xdr:cNvPr id="581" name="フローチャート: 判断 580">
          <a:extLst>
            <a:ext uri="{FF2B5EF4-FFF2-40B4-BE49-F238E27FC236}">
              <a16:creationId xmlns:a16="http://schemas.microsoft.com/office/drawing/2014/main" id="{2CC4A52B-EBD6-4B44-9209-6F2F0C1FB95C}"/>
            </a:ext>
          </a:extLst>
        </xdr:cNvPr>
        <xdr:cNvSpPr/>
      </xdr:nvSpPr>
      <xdr:spPr>
        <a:xfrm>
          <a:off x="18345150" y="6269355"/>
          <a:ext cx="10477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6985</xdr:rowOff>
    </xdr:from>
    <xdr:to>
      <xdr:col>102</xdr:col>
      <xdr:colOff>165100</xdr:colOff>
      <xdr:row>39</xdr:row>
      <xdr:rowOff>109220</xdr:rowOff>
    </xdr:to>
    <xdr:sp macro="" textlink="">
      <xdr:nvSpPr>
        <xdr:cNvPr id="582" name="フローチャート: 判断 581">
          <a:extLst>
            <a:ext uri="{FF2B5EF4-FFF2-40B4-BE49-F238E27FC236}">
              <a16:creationId xmlns:a16="http://schemas.microsoft.com/office/drawing/2014/main" id="{96073C25-B17D-4FA4-AE97-441C74633A0E}"/>
            </a:ext>
          </a:extLst>
        </xdr:cNvPr>
        <xdr:cNvSpPr/>
      </xdr:nvSpPr>
      <xdr:spPr>
        <a:xfrm>
          <a:off x="17554575" y="633476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107315</xdr:rowOff>
    </xdr:to>
    <xdr:sp macro="" textlink="">
      <xdr:nvSpPr>
        <xdr:cNvPr id="583" name="フローチャート: 判断 582">
          <a:extLst>
            <a:ext uri="{FF2B5EF4-FFF2-40B4-BE49-F238E27FC236}">
              <a16:creationId xmlns:a16="http://schemas.microsoft.com/office/drawing/2014/main" id="{D687B224-1DB8-4709-BB0C-BB2458680FA9}"/>
            </a:ext>
          </a:extLst>
        </xdr:cNvPr>
        <xdr:cNvSpPr/>
      </xdr:nvSpPr>
      <xdr:spPr>
        <a:xfrm>
          <a:off x="16754475" y="633412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95C36DF0-F123-465B-BE40-148F83F6E8F1}"/>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527535CC-5E2C-44D4-B1AE-F3F8B0CEDF3B}"/>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FA58386B-1996-47CA-A01C-B5D2ACA44EF0}"/>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DA10736-AB34-44AB-9D4B-30ACC0064910}"/>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99675AAC-6F56-4E6B-96F0-56F6175B05AE}"/>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169545</xdr:rowOff>
    </xdr:from>
    <xdr:to>
      <xdr:col>116</xdr:col>
      <xdr:colOff>114300</xdr:colOff>
      <xdr:row>38</xdr:row>
      <xdr:rowOff>99695</xdr:rowOff>
    </xdr:to>
    <xdr:sp macro="" textlink="">
      <xdr:nvSpPr>
        <xdr:cNvPr id="589" name="楕円 588">
          <a:extLst>
            <a:ext uri="{FF2B5EF4-FFF2-40B4-BE49-F238E27FC236}">
              <a16:creationId xmlns:a16="http://schemas.microsoft.com/office/drawing/2014/main" id="{6D8D5A87-0406-411E-BCBF-651390C0E0AC}"/>
            </a:ext>
          </a:extLst>
        </xdr:cNvPr>
        <xdr:cNvSpPr/>
      </xdr:nvSpPr>
      <xdr:spPr>
        <a:xfrm>
          <a:off x="19897725" y="61607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20955</xdr:rowOff>
    </xdr:from>
    <xdr:ext cx="598805" cy="257810"/>
    <xdr:sp macro="" textlink="">
      <xdr:nvSpPr>
        <xdr:cNvPr id="590" name="【一般廃棄物処理施設】&#10;一人当たり有形固定資産（償却資産）額該当値テキスト">
          <a:extLst>
            <a:ext uri="{FF2B5EF4-FFF2-40B4-BE49-F238E27FC236}">
              <a16:creationId xmlns:a16="http://schemas.microsoft.com/office/drawing/2014/main" id="{45D412F3-5BE8-47B6-AAE4-DBC78704D90F}"/>
            </a:ext>
          </a:extLst>
        </xdr:cNvPr>
        <xdr:cNvSpPr txBox="1"/>
      </xdr:nvSpPr>
      <xdr:spPr>
        <a:xfrm>
          <a:off x="19992975" y="60217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7620</xdr:rowOff>
    </xdr:from>
    <xdr:to>
      <xdr:col>112</xdr:col>
      <xdr:colOff>38100</xdr:colOff>
      <xdr:row>38</xdr:row>
      <xdr:rowOff>109220</xdr:rowOff>
    </xdr:to>
    <xdr:sp macro="" textlink="">
      <xdr:nvSpPr>
        <xdr:cNvPr id="591" name="楕円 590">
          <a:extLst>
            <a:ext uri="{FF2B5EF4-FFF2-40B4-BE49-F238E27FC236}">
              <a16:creationId xmlns:a16="http://schemas.microsoft.com/office/drawing/2014/main" id="{A2B6419A-93B1-441E-B581-686E20F89442}"/>
            </a:ext>
          </a:extLst>
        </xdr:cNvPr>
        <xdr:cNvSpPr/>
      </xdr:nvSpPr>
      <xdr:spPr>
        <a:xfrm>
          <a:off x="19154775" y="6173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48895</xdr:rowOff>
    </xdr:from>
    <xdr:to>
      <xdr:col>116</xdr:col>
      <xdr:colOff>63500</xdr:colOff>
      <xdr:row>38</xdr:row>
      <xdr:rowOff>58420</xdr:rowOff>
    </xdr:to>
    <xdr:cxnSp macro="">
      <xdr:nvCxnSpPr>
        <xdr:cNvPr id="592" name="直線コネクタ 591">
          <a:extLst>
            <a:ext uri="{FF2B5EF4-FFF2-40B4-BE49-F238E27FC236}">
              <a16:creationId xmlns:a16="http://schemas.microsoft.com/office/drawing/2014/main" id="{2958EC73-9A8F-49CC-9C39-089D33B18A8F}"/>
            </a:ext>
          </a:extLst>
        </xdr:cNvPr>
        <xdr:cNvCxnSpPr/>
      </xdr:nvCxnSpPr>
      <xdr:spPr>
        <a:xfrm flipV="1">
          <a:off x="19202400" y="6208395"/>
          <a:ext cx="7524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113665</xdr:rowOff>
    </xdr:to>
    <xdr:sp macro="" textlink="">
      <xdr:nvSpPr>
        <xdr:cNvPr id="593" name="楕円 592">
          <a:extLst>
            <a:ext uri="{FF2B5EF4-FFF2-40B4-BE49-F238E27FC236}">
              <a16:creationId xmlns:a16="http://schemas.microsoft.com/office/drawing/2014/main" id="{A3C0D6E2-6BB0-4E4B-8709-6C6A6CB28B33}"/>
            </a:ext>
          </a:extLst>
        </xdr:cNvPr>
        <xdr:cNvSpPr/>
      </xdr:nvSpPr>
      <xdr:spPr>
        <a:xfrm>
          <a:off x="18345150" y="61715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58420</xdr:rowOff>
    </xdr:from>
    <xdr:to>
      <xdr:col>111</xdr:col>
      <xdr:colOff>177800</xdr:colOff>
      <xdr:row>38</xdr:row>
      <xdr:rowOff>63500</xdr:rowOff>
    </xdr:to>
    <xdr:cxnSp macro="">
      <xdr:nvCxnSpPr>
        <xdr:cNvPr id="594" name="直線コネクタ 593">
          <a:extLst>
            <a:ext uri="{FF2B5EF4-FFF2-40B4-BE49-F238E27FC236}">
              <a16:creationId xmlns:a16="http://schemas.microsoft.com/office/drawing/2014/main" id="{6D162509-8970-44B2-8FF1-C805942CE815}"/>
            </a:ext>
          </a:extLst>
        </xdr:cNvPr>
        <xdr:cNvCxnSpPr/>
      </xdr:nvCxnSpPr>
      <xdr:spPr>
        <a:xfrm flipV="1">
          <a:off x="18392775" y="622109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109220</xdr:rowOff>
    </xdr:to>
    <xdr:sp macro="" textlink="">
      <xdr:nvSpPr>
        <xdr:cNvPr id="595" name="楕円 594">
          <a:extLst>
            <a:ext uri="{FF2B5EF4-FFF2-40B4-BE49-F238E27FC236}">
              <a16:creationId xmlns:a16="http://schemas.microsoft.com/office/drawing/2014/main" id="{215C9CFB-91F2-4AE6-8F57-BA2E5CF783BF}"/>
            </a:ext>
          </a:extLst>
        </xdr:cNvPr>
        <xdr:cNvSpPr/>
      </xdr:nvSpPr>
      <xdr:spPr>
        <a:xfrm>
          <a:off x="17554575" y="617283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57785</xdr:rowOff>
    </xdr:from>
    <xdr:to>
      <xdr:col>107</xdr:col>
      <xdr:colOff>50800</xdr:colOff>
      <xdr:row>38</xdr:row>
      <xdr:rowOff>63500</xdr:rowOff>
    </xdr:to>
    <xdr:cxnSp macro="">
      <xdr:nvCxnSpPr>
        <xdr:cNvPr id="596" name="直線コネクタ 595">
          <a:extLst>
            <a:ext uri="{FF2B5EF4-FFF2-40B4-BE49-F238E27FC236}">
              <a16:creationId xmlns:a16="http://schemas.microsoft.com/office/drawing/2014/main" id="{BEE8B205-4CE3-4447-A165-7FFB45D84290}"/>
            </a:ext>
          </a:extLst>
        </xdr:cNvPr>
        <xdr:cNvCxnSpPr/>
      </xdr:nvCxnSpPr>
      <xdr:spPr>
        <a:xfrm>
          <a:off x="17602200" y="6220460"/>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12065</xdr:rowOff>
    </xdr:from>
    <xdr:to>
      <xdr:col>98</xdr:col>
      <xdr:colOff>38100</xdr:colOff>
      <xdr:row>38</xdr:row>
      <xdr:rowOff>113665</xdr:rowOff>
    </xdr:to>
    <xdr:sp macro="" textlink="">
      <xdr:nvSpPr>
        <xdr:cNvPr id="597" name="楕円 596">
          <a:extLst>
            <a:ext uri="{FF2B5EF4-FFF2-40B4-BE49-F238E27FC236}">
              <a16:creationId xmlns:a16="http://schemas.microsoft.com/office/drawing/2014/main" id="{40E3C76A-5EE7-49D8-A212-5A4792C94183}"/>
            </a:ext>
          </a:extLst>
        </xdr:cNvPr>
        <xdr:cNvSpPr/>
      </xdr:nvSpPr>
      <xdr:spPr>
        <a:xfrm>
          <a:off x="16754475" y="61715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57785</xdr:rowOff>
    </xdr:from>
    <xdr:to>
      <xdr:col>102</xdr:col>
      <xdr:colOff>114300</xdr:colOff>
      <xdr:row>38</xdr:row>
      <xdr:rowOff>63500</xdr:rowOff>
    </xdr:to>
    <xdr:cxnSp macro="">
      <xdr:nvCxnSpPr>
        <xdr:cNvPr id="598" name="直線コネクタ 597">
          <a:extLst>
            <a:ext uri="{FF2B5EF4-FFF2-40B4-BE49-F238E27FC236}">
              <a16:creationId xmlns:a16="http://schemas.microsoft.com/office/drawing/2014/main" id="{EEF49B7E-DD1C-4766-A48B-2ECE60B4F371}"/>
            </a:ext>
          </a:extLst>
        </xdr:cNvPr>
        <xdr:cNvCxnSpPr/>
      </xdr:nvCxnSpPr>
      <xdr:spPr>
        <a:xfrm flipV="1">
          <a:off x="16802100" y="622046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59055</xdr:rowOff>
    </xdr:from>
    <xdr:ext cx="597535" cy="259080"/>
    <xdr:sp macro="" textlink="">
      <xdr:nvSpPr>
        <xdr:cNvPr id="599" name="n_1aveValue【一般廃棄物処理施設】&#10;一人当たり有形固定資産（償却資産）額">
          <a:extLst>
            <a:ext uri="{FF2B5EF4-FFF2-40B4-BE49-F238E27FC236}">
              <a16:creationId xmlns:a16="http://schemas.microsoft.com/office/drawing/2014/main" id="{F5AA46A7-34C6-4073-AC11-105C29F5BD61}"/>
            </a:ext>
          </a:extLst>
        </xdr:cNvPr>
        <xdr:cNvSpPr txBox="1"/>
      </xdr:nvSpPr>
      <xdr:spPr>
        <a:xfrm>
          <a:off x="18915380" y="6383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100,449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31115</xdr:rowOff>
    </xdr:from>
    <xdr:ext cx="597535" cy="257810"/>
    <xdr:sp macro="" textlink="">
      <xdr:nvSpPr>
        <xdr:cNvPr id="600" name="n_2aveValue【一般廃棄物処理施設】&#10;一人当たり有形固定資産（償却資産）額">
          <a:extLst>
            <a:ext uri="{FF2B5EF4-FFF2-40B4-BE49-F238E27FC236}">
              <a16:creationId xmlns:a16="http://schemas.microsoft.com/office/drawing/2014/main" id="{837093EC-02FE-464A-94A4-38D0BA5D9D14}"/>
            </a:ext>
          </a:extLst>
        </xdr:cNvPr>
        <xdr:cNvSpPr txBox="1"/>
      </xdr:nvSpPr>
      <xdr:spPr>
        <a:xfrm>
          <a:off x="18134330" y="63525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99695</xdr:rowOff>
    </xdr:from>
    <xdr:ext cx="533400" cy="257810"/>
    <xdr:sp macro="" textlink="">
      <xdr:nvSpPr>
        <xdr:cNvPr id="601" name="n_3aveValue【一般廃棄物処理施設】&#10;一人当たり有形固定資産（償却資産）額">
          <a:extLst>
            <a:ext uri="{FF2B5EF4-FFF2-40B4-BE49-F238E27FC236}">
              <a16:creationId xmlns:a16="http://schemas.microsoft.com/office/drawing/2014/main" id="{6D62E84F-FD97-48E3-B9E9-83B4F6D2B965}"/>
            </a:ext>
          </a:extLst>
        </xdr:cNvPr>
        <xdr:cNvSpPr txBox="1"/>
      </xdr:nvSpPr>
      <xdr:spPr>
        <a:xfrm>
          <a:off x="17353915" y="6427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98425</xdr:rowOff>
    </xdr:from>
    <xdr:ext cx="533400" cy="257810"/>
    <xdr:sp macro="" textlink="">
      <xdr:nvSpPr>
        <xdr:cNvPr id="602" name="n_4aveValue【一般廃棄物処理施設】&#10;一人当たり有形固定資産（償却資産）額">
          <a:extLst>
            <a:ext uri="{FF2B5EF4-FFF2-40B4-BE49-F238E27FC236}">
              <a16:creationId xmlns:a16="http://schemas.microsoft.com/office/drawing/2014/main" id="{D7C2865D-1F0D-42AB-AC2B-96587868C637}"/>
            </a:ext>
          </a:extLst>
        </xdr:cNvPr>
        <xdr:cNvSpPr txBox="1"/>
      </xdr:nvSpPr>
      <xdr:spPr>
        <a:xfrm>
          <a:off x="16563340" y="6426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36</xdr:row>
      <xdr:rowOff>125730</xdr:rowOff>
    </xdr:from>
    <xdr:ext cx="597535" cy="259080"/>
    <xdr:sp macro="" textlink="">
      <xdr:nvSpPr>
        <xdr:cNvPr id="603" name="n_1mainValue【一般廃棄物処理施設】&#10;一人当たり有形固定資産（償却資産）額">
          <a:extLst>
            <a:ext uri="{FF2B5EF4-FFF2-40B4-BE49-F238E27FC236}">
              <a16:creationId xmlns:a16="http://schemas.microsoft.com/office/drawing/2014/main" id="{20813962-FEA3-4AE3-A42A-AF93E3777C77}"/>
            </a:ext>
          </a:extLst>
        </xdr:cNvPr>
        <xdr:cNvSpPr txBox="1"/>
      </xdr:nvSpPr>
      <xdr:spPr>
        <a:xfrm>
          <a:off x="18915380" y="5961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128,864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36</xdr:row>
      <xdr:rowOff>130175</xdr:rowOff>
    </xdr:from>
    <xdr:ext cx="597535" cy="259080"/>
    <xdr:sp macro="" textlink="">
      <xdr:nvSpPr>
        <xdr:cNvPr id="604" name="n_2mainValue【一般廃棄物処理施設】&#10;一人当たり有形固定資産（償却資産）額">
          <a:extLst>
            <a:ext uri="{FF2B5EF4-FFF2-40B4-BE49-F238E27FC236}">
              <a16:creationId xmlns:a16="http://schemas.microsoft.com/office/drawing/2014/main" id="{DB0E5C51-A260-4607-B314-6CF31890B40A}"/>
            </a:ext>
          </a:extLst>
        </xdr:cNvPr>
        <xdr:cNvSpPr txBox="1"/>
      </xdr:nvSpPr>
      <xdr:spPr>
        <a:xfrm>
          <a:off x="18134330" y="5969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36</xdr:row>
      <xdr:rowOff>125095</xdr:rowOff>
    </xdr:from>
    <xdr:ext cx="597535" cy="258445"/>
    <xdr:sp macro="" textlink="">
      <xdr:nvSpPr>
        <xdr:cNvPr id="605" name="n_3mainValue【一般廃棄物処理施設】&#10;一人当たり有形固定資産（償却資産）額">
          <a:extLst>
            <a:ext uri="{FF2B5EF4-FFF2-40B4-BE49-F238E27FC236}">
              <a16:creationId xmlns:a16="http://schemas.microsoft.com/office/drawing/2014/main" id="{68608C16-890D-47CB-B51D-552B0E592D9B}"/>
            </a:ext>
          </a:extLst>
        </xdr:cNvPr>
        <xdr:cNvSpPr txBox="1"/>
      </xdr:nvSpPr>
      <xdr:spPr>
        <a:xfrm>
          <a:off x="17324705" y="59607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128,997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36</xdr:row>
      <xdr:rowOff>130175</xdr:rowOff>
    </xdr:from>
    <xdr:ext cx="597535" cy="259080"/>
    <xdr:sp macro="" textlink="">
      <xdr:nvSpPr>
        <xdr:cNvPr id="606" name="n_4mainValue【一般廃棄物処理施設】&#10;一人当たり有形固定資産（償却資産）額">
          <a:extLst>
            <a:ext uri="{FF2B5EF4-FFF2-40B4-BE49-F238E27FC236}">
              <a16:creationId xmlns:a16="http://schemas.microsoft.com/office/drawing/2014/main" id="{4EE4CB2B-A941-4AF0-AFA9-033CFF61C62B}"/>
            </a:ext>
          </a:extLst>
        </xdr:cNvPr>
        <xdr:cNvSpPr txBox="1"/>
      </xdr:nvSpPr>
      <xdr:spPr>
        <a:xfrm>
          <a:off x="16524605" y="5969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C0EF287-88D6-41BD-B0BD-B9A4CBAD8F1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53ECF771-B2E8-47B5-8F9B-121A25B9EF1C}"/>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3CD93A6-4E69-44B4-92D6-54A54115C7AA}"/>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B698D5D-3C9A-40FA-8A0A-4D861B8273F1}"/>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473E890B-83B3-4B01-BB56-FF27A1EA74AA}"/>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2557787-50D9-4646-A468-D0697FB007F9}"/>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6B573FA-4862-43EF-B6A1-A492A4D9D585}"/>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B6A7283-2CBE-42B5-8662-D243F10AAEAA}"/>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5" name="テキスト ボックス 614">
          <a:extLst>
            <a:ext uri="{FF2B5EF4-FFF2-40B4-BE49-F238E27FC236}">
              <a16:creationId xmlns:a16="http://schemas.microsoft.com/office/drawing/2014/main" id="{3FF14504-65AB-4F8E-A703-78D4C307F098}"/>
            </a:ext>
          </a:extLst>
        </xdr:cNvPr>
        <xdr:cNvSpPr txBox="1"/>
      </xdr:nvSpPr>
      <xdr:spPr>
        <a:xfrm>
          <a:off x="11172825" y="8467725"/>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D36C26D-D567-49EF-B619-31D14D0C0868}"/>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7" name="テキスト ボックス 616">
          <a:extLst>
            <a:ext uri="{FF2B5EF4-FFF2-40B4-BE49-F238E27FC236}">
              <a16:creationId xmlns:a16="http://schemas.microsoft.com/office/drawing/2014/main" id="{47EB98DF-A181-44D6-A812-464617FFBE28}"/>
            </a:ext>
          </a:extLst>
        </xdr:cNvPr>
        <xdr:cNvSpPr txBox="1"/>
      </xdr:nvSpPr>
      <xdr:spPr>
        <a:xfrm>
          <a:off x="10794365" y="106749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1081498-FDEA-4248-80F8-7C8B61955D0B}"/>
            </a:ext>
          </a:extLst>
        </xdr:cNvPr>
        <xdr:cNvCxnSpPr/>
      </xdr:nvCxnSpPr>
      <xdr:spPr>
        <a:xfrm>
          <a:off x="11210925" y="10448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19" name="テキスト ボックス 618">
          <a:extLst>
            <a:ext uri="{FF2B5EF4-FFF2-40B4-BE49-F238E27FC236}">
              <a16:creationId xmlns:a16="http://schemas.microsoft.com/office/drawing/2014/main" id="{C75E1A37-B4F9-4D65-95CD-4CC2631871FD}"/>
            </a:ext>
          </a:extLst>
        </xdr:cNvPr>
        <xdr:cNvSpPr txBox="1"/>
      </xdr:nvSpPr>
      <xdr:spPr>
        <a:xfrm>
          <a:off x="10794365" y="10313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8CF2E9FE-8165-440B-83E6-CA9F8378030A}"/>
            </a:ext>
          </a:extLst>
        </xdr:cNvPr>
        <xdr:cNvCxnSpPr/>
      </xdr:nvCxnSpPr>
      <xdr:spPr>
        <a:xfrm>
          <a:off x="11210925" y="100869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1" name="テキスト ボックス 620">
          <a:extLst>
            <a:ext uri="{FF2B5EF4-FFF2-40B4-BE49-F238E27FC236}">
              <a16:creationId xmlns:a16="http://schemas.microsoft.com/office/drawing/2014/main" id="{F15584B6-B0EE-4B1E-A4C2-DD76D191F685}"/>
            </a:ext>
          </a:extLst>
        </xdr:cNvPr>
        <xdr:cNvSpPr txBox="1"/>
      </xdr:nvSpPr>
      <xdr:spPr>
        <a:xfrm>
          <a:off x="10845800"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126A158A-00CE-4CCD-8667-771DD537F875}"/>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3" name="テキスト ボックス 622">
          <a:extLst>
            <a:ext uri="{FF2B5EF4-FFF2-40B4-BE49-F238E27FC236}">
              <a16:creationId xmlns:a16="http://schemas.microsoft.com/office/drawing/2014/main" id="{18556657-2EB9-4921-8997-5709085CB36D}"/>
            </a:ext>
          </a:extLst>
        </xdr:cNvPr>
        <xdr:cNvSpPr txBox="1"/>
      </xdr:nvSpPr>
      <xdr:spPr>
        <a:xfrm>
          <a:off x="10845800" y="95891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9F6D06C8-1F4F-4626-8A8D-33C264DCD7EC}"/>
            </a:ext>
          </a:extLst>
        </xdr:cNvPr>
        <xdr:cNvCxnSpPr/>
      </xdr:nvCxnSpPr>
      <xdr:spPr>
        <a:xfrm>
          <a:off x="11210925" y="93726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5" name="テキスト ボックス 624">
          <a:extLst>
            <a:ext uri="{FF2B5EF4-FFF2-40B4-BE49-F238E27FC236}">
              <a16:creationId xmlns:a16="http://schemas.microsoft.com/office/drawing/2014/main" id="{7E0136D7-19F0-437D-8A79-17A0A2D2E8C5}"/>
            </a:ext>
          </a:extLst>
        </xdr:cNvPr>
        <xdr:cNvSpPr txBox="1"/>
      </xdr:nvSpPr>
      <xdr:spPr>
        <a:xfrm>
          <a:off x="10845800"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BF2C0081-FBBB-4028-A538-948385CE947F}"/>
            </a:ext>
          </a:extLst>
        </xdr:cNvPr>
        <xdr:cNvCxnSpPr/>
      </xdr:nvCxnSpPr>
      <xdr:spPr>
        <a:xfrm>
          <a:off x="11210925" y="9010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7" name="テキスト ボックス 626">
          <a:extLst>
            <a:ext uri="{FF2B5EF4-FFF2-40B4-BE49-F238E27FC236}">
              <a16:creationId xmlns:a16="http://schemas.microsoft.com/office/drawing/2014/main" id="{5156CFA7-E20F-4BE2-A8F0-FAB5D9174C5C}"/>
            </a:ext>
          </a:extLst>
        </xdr:cNvPr>
        <xdr:cNvSpPr txBox="1"/>
      </xdr:nvSpPr>
      <xdr:spPr>
        <a:xfrm>
          <a:off x="10845800"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23345FE2-F834-46AD-8F19-FE8CAB5BA594}"/>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29" name="テキスト ボックス 628">
          <a:extLst>
            <a:ext uri="{FF2B5EF4-FFF2-40B4-BE49-F238E27FC236}">
              <a16:creationId xmlns:a16="http://schemas.microsoft.com/office/drawing/2014/main" id="{8D6F0F19-4405-4888-9332-ACA71FD69FC3}"/>
            </a:ext>
          </a:extLst>
        </xdr:cNvPr>
        <xdr:cNvSpPr txBox="1"/>
      </xdr:nvSpPr>
      <xdr:spPr>
        <a:xfrm>
          <a:off x="10903585" y="851281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323C493-4F22-468C-A804-05E379582D25}"/>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106680</xdr:rowOff>
    </xdr:from>
    <xdr:to>
      <xdr:col>85</xdr:col>
      <xdr:colOff>126365</xdr:colOff>
      <xdr:row>64</xdr:row>
      <xdr:rowOff>53340</xdr:rowOff>
    </xdr:to>
    <xdr:cxnSp macro="">
      <xdr:nvCxnSpPr>
        <xdr:cNvPr id="631" name="直線コネクタ 630">
          <a:extLst>
            <a:ext uri="{FF2B5EF4-FFF2-40B4-BE49-F238E27FC236}">
              <a16:creationId xmlns:a16="http://schemas.microsoft.com/office/drawing/2014/main" id="{E617812E-AD2C-42E6-9FCB-10A33DD8CF27}"/>
            </a:ext>
          </a:extLst>
        </xdr:cNvPr>
        <xdr:cNvCxnSpPr/>
      </xdr:nvCxnSpPr>
      <xdr:spPr>
        <a:xfrm flipV="1">
          <a:off x="14696440" y="918083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57150</xdr:rowOff>
    </xdr:from>
    <xdr:ext cx="405130" cy="259080"/>
    <xdr:sp macro="" textlink="">
      <xdr:nvSpPr>
        <xdr:cNvPr id="632" name="【保健センター・保健所】&#10;有形固定資産減価償却率最小値テキスト">
          <a:extLst>
            <a:ext uri="{FF2B5EF4-FFF2-40B4-BE49-F238E27FC236}">
              <a16:creationId xmlns:a16="http://schemas.microsoft.com/office/drawing/2014/main" id="{23D91D1D-2C6C-4417-9C4F-08988C6C6BE3}"/>
            </a:ext>
          </a:extLst>
        </xdr:cNvPr>
        <xdr:cNvSpPr txBox="1"/>
      </xdr:nvSpPr>
      <xdr:spPr>
        <a:xfrm>
          <a:off x="14735175" y="1042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F3FB3FE8-6261-4D8C-9908-E31DFC0B30DE}"/>
            </a:ext>
          </a:extLst>
        </xdr:cNvPr>
        <xdr:cNvCxnSpPr/>
      </xdr:nvCxnSpPr>
      <xdr:spPr>
        <a:xfrm>
          <a:off x="14611350" y="10422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53340</xdr:rowOff>
    </xdr:from>
    <xdr:ext cx="405130" cy="257810"/>
    <xdr:sp macro="" textlink="">
      <xdr:nvSpPr>
        <xdr:cNvPr id="634" name="【保健センター・保健所】&#10;有形固定資産減価償却率最大値テキスト">
          <a:extLst>
            <a:ext uri="{FF2B5EF4-FFF2-40B4-BE49-F238E27FC236}">
              <a16:creationId xmlns:a16="http://schemas.microsoft.com/office/drawing/2014/main" id="{F6A49F01-5107-43EF-A078-4C4F92EA0327}"/>
            </a:ext>
          </a:extLst>
        </xdr:cNvPr>
        <xdr:cNvSpPr txBox="1"/>
      </xdr:nvSpPr>
      <xdr:spPr>
        <a:xfrm>
          <a:off x="14735175" y="8965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4C3E819D-A960-4B45-80EC-575784B8FA96}"/>
            </a:ext>
          </a:extLst>
        </xdr:cNvPr>
        <xdr:cNvCxnSpPr/>
      </xdr:nvCxnSpPr>
      <xdr:spPr>
        <a:xfrm>
          <a:off x="14611350" y="9180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38735</xdr:rowOff>
    </xdr:from>
    <xdr:ext cx="405130" cy="259080"/>
    <xdr:sp macro="" textlink="">
      <xdr:nvSpPr>
        <xdr:cNvPr id="636" name="【保健センター・保健所】&#10;有形固定資産減価償却率平均値テキスト">
          <a:extLst>
            <a:ext uri="{FF2B5EF4-FFF2-40B4-BE49-F238E27FC236}">
              <a16:creationId xmlns:a16="http://schemas.microsoft.com/office/drawing/2014/main" id="{7909E612-A366-4DBB-90CB-BBF29AFF4D95}"/>
            </a:ext>
          </a:extLst>
        </xdr:cNvPr>
        <xdr:cNvSpPr txBox="1"/>
      </xdr:nvSpPr>
      <xdr:spPr>
        <a:xfrm>
          <a:off x="14735175" y="9439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00172D51-6638-4935-BBDB-B677E5C557E6}"/>
            </a:ext>
          </a:extLst>
        </xdr:cNvPr>
        <xdr:cNvSpPr/>
      </xdr:nvSpPr>
      <xdr:spPr>
        <a:xfrm>
          <a:off x="14649450" y="95789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B1B49747-6FE8-43C0-AD88-0902983792C8}"/>
            </a:ext>
          </a:extLst>
        </xdr:cNvPr>
        <xdr:cNvSpPr/>
      </xdr:nvSpPr>
      <xdr:spPr>
        <a:xfrm>
          <a:off x="13887450" y="95624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1FF8B26C-37B3-4435-A0E8-4DCA498D443F}"/>
            </a:ext>
          </a:extLst>
        </xdr:cNvPr>
        <xdr:cNvSpPr/>
      </xdr:nvSpPr>
      <xdr:spPr>
        <a:xfrm>
          <a:off x="13096875" y="9526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162560</xdr:rowOff>
    </xdr:from>
    <xdr:to>
      <xdr:col>72</xdr:col>
      <xdr:colOff>38100</xdr:colOff>
      <xdr:row>59</xdr:row>
      <xdr:rowOff>92710</xdr:rowOff>
    </xdr:to>
    <xdr:sp macro="" textlink="">
      <xdr:nvSpPr>
        <xdr:cNvPr id="640" name="フローチャート: 判断 639">
          <a:extLst>
            <a:ext uri="{FF2B5EF4-FFF2-40B4-BE49-F238E27FC236}">
              <a16:creationId xmlns:a16="http://schemas.microsoft.com/office/drawing/2014/main" id="{A2102D61-6AA0-4FFD-8A07-19DDB4D9F5AE}"/>
            </a:ext>
          </a:extLst>
        </xdr:cNvPr>
        <xdr:cNvSpPr/>
      </xdr:nvSpPr>
      <xdr:spPr>
        <a:xfrm>
          <a:off x="12296775" y="95605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133985</xdr:rowOff>
    </xdr:from>
    <xdr:to>
      <xdr:col>67</xdr:col>
      <xdr:colOff>101600</xdr:colOff>
      <xdr:row>59</xdr:row>
      <xdr:rowOff>64135</xdr:rowOff>
    </xdr:to>
    <xdr:sp macro="" textlink="">
      <xdr:nvSpPr>
        <xdr:cNvPr id="641" name="フローチャート: 判断 640">
          <a:extLst>
            <a:ext uri="{FF2B5EF4-FFF2-40B4-BE49-F238E27FC236}">
              <a16:creationId xmlns:a16="http://schemas.microsoft.com/office/drawing/2014/main" id="{3057D6BF-4B38-4009-A67F-12D8DE3351DF}"/>
            </a:ext>
          </a:extLst>
        </xdr:cNvPr>
        <xdr:cNvSpPr/>
      </xdr:nvSpPr>
      <xdr:spPr>
        <a:xfrm>
          <a:off x="11487150" y="9535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42" name="テキスト ボックス 641">
          <a:extLst>
            <a:ext uri="{FF2B5EF4-FFF2-40B4-BE49-F238E27FC236}">
              <a16:creationId xmlns:a16="http://schemas.microsoft.com/office/drawing/2014/main" id="{78DF6227-2A20-4F8E-A7D1-0B799F2EAB11}"/>
            </a:ext>
          </a:extLst>
        </xdr:cNvPr>
        <xdr:cNvSpPr txBox="1"/>
      </xdr:nvSpPr>
      <xdr:spPr>
        <a:xfrm>
          <a:off x="145256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3" name="テキスト ボックス 642">
          <a:extLst>
            <a:ext uri="{FF2B5EF4-FFF2-40B4-BE49-F238E27FC236}">
              <a16:creationId xmlns:a16="http://schemas.microsoft.com/office/drawing/2014/main" id="{456BB92A-6998-4D7D-9AB9-D755A985A25C}"/>
            </a:ext>
          </a:extLst>
        </xdr:cNvPr>
        <xdr:cNvSpPr txBox="1"/>
      </xdr:nvSpPr>
      <xdr:spPr>
        <a:xfrm>
          <a:off x="137636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4" name="テキスト ボックス 643">
          <a:extLst>
            <a:ext uri="{FF2B5EF4-FFF2-40B4-BE49-F238E27FC236}">
              <a16:creationId xmlns:a16="http://schemas.microsoft.com/office/drawing/2014/main" id="{071248DA-0928-4D8B-A9D0-7E4F56BC5F3E}"/>
            </a:ext>
          </a:extLst>
        </xdr:cNvPr>
        <xdr:cNvSpPr txBox="1"/>
      </xdr:nvSpPr>
      <xdr:spPr>
        <a:xfrm>
          <a:off x="129730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5" name="テキスト ボックス 644">
          <a:extLst>
            <a:ext uri="{FF2B5EF4-FFF2-40B4-BE49-F238E27FC236}">
              <a16:creationId xmlns:a16="http://schemas.microsoft.com/office/drawing/2014/main" id="{0EA290EF-6AA1-437E-99A6-7A3C9E119ACF}"/>
            </a:ext>
          </a:extLst>
        </xdr:cNvPr>
        <xdr:cNvSpPr txBox="1"/>
      </xdr:nvSpPr>
      <xdr:spPr>
        <a:xfrm>
          <a:off x="121729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46" name="テキスト ボックス 645">
          <a:extLst>
            <a:ext uri="{FF2B5EF4-FFF2-40B4-BE49-F238E27FC236}">
              <a16:creationId xmlns:a16="http://schemas.microsoft.com/office/drawing/2014/main" id="{BA6498BF-8AA1-4129-906D-A9A03833887B}"/>
            </a:ext>
          </a:extLst>
        </xdr:cNvPr>
        <xdr:cNvSpPr txBox="1"/>
      </xdr:nvSpPr>
      <xdr:spPr>
        <a:xfrm>
          <a:off x="113633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31115</xdr:rowOff>
    </xdr:from>
    <xdr:to>
      <xdr:col>85</xdr:col>
      <xdr:colOff>177800</xdr:colOff>
      <xdr:row>61</xdr:row>
      <xdr:rowOff>132715</xdr:rowOff>
    </xdr:to>
    <xdr:sp macro="" textlink="">
      <xdr:nvSpPr>
        <xdr:cNvPr id="647" name="楕円 646">
          <a:extLst>
            <a:ext uri="{FF2B5EF4-FFF2-40B4-BE49-F238E27FC236}">
              <a16:creationId xmlns:a16="http://schemas.microsoft.com/office/drawing/2014/main" id="{D8150526-8FB8-45F1-AFE1-D5A047BCEAD1}"/>
            </a:ext>
          </a:extLst>
        </xdr:cNvPr>
        <xdr:cNvSpPr/>
      </xdr:nvSpPr>
      <xdr:spPr>
        <a:xfrm>
          <a:off x="14649450" y="99148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9525</xdr:rowOff>
    </xdr:from>
    <xdr:ext cx="405130" cy="257810"/>
    <xdr:sp macro="" textlink="">
      <xdr:nvSpPr>
        <xdr:cNvPr id="648" name="【保健センター・保健所】&#10;有形固定資産減価償却率該当値テキスト">
          <a:extLst>
            <a:ext uri="{FF2B5EF4-FFF2-40B4-BE49-F238E27FC236}">
              <a16:creationId xmlns:a16="http://schemas.microsoft.com/office/drawing/2014/main" id="{64A694DD-9FB6-488F-B977-3328A676209F}"/>
            </a:ext>
          </a:extLst>
        </xdr:cNvPr>
        <xdr:cNvSpPr txBox="1"/>
      </xdr:nvSpPr>
      <xdr:spPr>
        <a:xfrm>
          <a:off x="14735175" y="9893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49" name="楕円 648">
          <a:extLst>
            <a:ext uri="{FF2B5EF4-FFF2-40B4-BE49-F238E27FC236}">
              <a16:creationId xmlns:a16="http://schemas.microsoft.com/office/drawing/2014/main" id="{5066A5BF-5006-4AD2-BC19-48C6D5E206C6}"/>
            </a:ext>
          </a:extLst>
        </xdr:cNvPr>
        <xdr:cNvSpPr/>
      </xdr:nvSpPr>
      <xdr:spPr>
        <a:xfrm>
          <a:off x="13887450" y="9865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81915</xdr:rowOff>
    </xdr:to>
    <xdr:cxnSp macro="">
      <xdr:nvCxnSpPr>
        <xdr:cNvPr id="650" name="直線コネクタ 649">
          <a:extLst>
            <a:ext uri="{FF2B5EF4-FFF2-40B4-BE49-F238E27FC236}">
              <a16:creationId xmlns:a16="http://schemas.microsoft.com/office/drawing/2014/main" id="{5C3509C3-3D2E-4564-9C0A-E4AEEF7F325B}"/>
            </a:ext>
          </a:extLst>
        </xdr:cNvPr>
        <xdr:cNvCxnSpPr/>
      </xdr:nvCxnSpPr>
      <xdr:spPr>
        <a:xfrm>
          <a:off x="13935075" y="991298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651" name="楕円 650">
          <a:extLst>
            <a:ext uri="{FF2B5EF4-FFF2-40B4-BE49-F238E27FC236}">
              <a16:creationId xmlns:a16="http://schemas.microsoft.com/office/drawing/2014/main" id="{E399F1FE-8149-41ED-B108-0240F8F8DEA3}"/>
            </a:ext>
          </a:extLst>
        </xdr:cNvPr>
        <xdr:cNvSpPr/>
      </xdr:nvSpPr>
      <xdr:spPr>
        <a:xfrm>
          <a:off x="13096875" y="98088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132080</xdr:rowOff>
    </xdr:from>
    <xdr:to>
      <xdr:col>81</xdr:col>
      <xdr:colOff>50800</xdr:colOff>
      <xdr:row>61</xdr:row>
      <xdr:rowOff>22860</xdr:rowOff>
    </xdr:to>
    <xdr:cxnSp macro="">
      <xdr:nvCxnSpPr>
        <xdr:cNvPr id="652" name="直線コネクタ 651">
          <a:extLst>
            <a:ext uri="{FF2B5EF4-FFF2-40B4-BE49-F238E27FC236}">
              <a16:creationId xmlns:a16="http://schemas.microsoft.com/office/drawing/2014/main" id="{0F2F9623-CBBA-4C64-A589-F5643C06F706}"/>
            </a:ext>
          </a:extLst>
        </xdr:cNvPr>
        <xdr:cNvCxnSpPr/>
      </xdr:nvCxnSpPr>
      <xdr:spPr>
        <a:xfrm>
          <a:off x="13144500" y="9857105"/>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53" name="楕円 652">
          <a:extLst>
            <a:ext uri="{FF2B5EF4-FFF2-40B4-BE49-F238E27FC236}">
              <a16:creationId xmlns:a16="http://schemas.microsoft.com/office/drawing/2014/main" id="{67250AA9-89CF-4A50-A7CA-C25D1DF0D18B}"/>
            </a:ext>
          </a:extLst>
        </xdr:cNvPr>
        <xdr:cNvSpPr/>
      </xdr:nvSpPr>
      <xdr:spPr>
        <a:xfrm>
          <a:off x="12296775" y="9742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132080</xdr:rowOff>
    </xdr:to>
    <xdr:cxnSp macro="">
      <xdr:nvCxnSpPr>
        <xdr:cNvPr id="654" name="直線コネクタ 653">
          <a:extLst>
            <a:ext uri="{FF2B5EF4-FFF2-40B4-BE49-F238E27FC236}">
              <a16:creationId xmlns:a16="http://schemas.microsoft.com/office/drawing/2014/main" id="{81907CD8-4614-4DD4-99DD-46FA35A04044}"/>
            </a:ext>
          </a:extLst>
        </xdr:cNvPr>
        <xdr:cNvCxnSpPr/>
      </xdr:nvCxnSpPr>
      <xdr:spPr>
        <a:xfrm>
          <a:off x="12344400" y="9790430"/>
          <a:ext cx="8001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655" name="楕円 654">
          <a:extLst>
            <a:ext uri="{FF2B5EF4-FFF2-40B4-BE49-F238E27FC236}">
              <a16:creationId xmlns:a16="http://schemas.microsoft.com/office/drawing/2014/main" id="{CD624658-4F5D-4389-8ABB-E90B6BDFCA82}"/>
            </a:ext>
          </a:extLst>
        </xdr:cNvPr>
        <xdr:cNvSpPr/>
      </xdr:nvSpPr>
      <xdr:spPr>
        <a:xfrm>
          <a:off x="11487150" y="96697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154940</xdr:rowOff>
    </xdr:from>
    <xdr:to>
      <xdr:col>71</xdr:col>
      <xdr:colOff>177800</xdr:colOff>
      <xdr:row>60</xdr:row>
      <xdr:rowOff>68580</xdr:rowOff>
    </xdr:to>
    <xdr:cxnSp macro="">
      <xdr:nvCxnSpPr>
        <xdr:cNvPr id="656" name="直線コネクタ 655">
          <a:extLst>
            <a:ext uri="{FF2B5EF4-FFF2-40B4-BE49-F238E27FC236}">
              <a16:creationId xmlns:a16="http://schemas.microsoft.com/office/drawing/2014/main" id="{54C39CD8-EE69-40D9-9C36-C10FD4B326B3}"/>
            </a:ext>
          </a:extLst>
        </xdr:cNvPr>
        <xdr:cNvCxnSpPr/>
      </xdr:nvCxnSpPr>
      <xdr:spPr>
        <a:xfrm>
          <a:off x="11534775" y="9718040"/>
          <a:ext cx="80962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111125</xdr:rowOff>
    </xdr:from>
    <xdr:ext cx="405130" cy="257810"/>
    <xdr:sp macro="" textlink="">
      <xdr:nvSpPr>
        <xdr:cNvPr id="657" name="n_1aveValue【保健センター・保健所】&#10;有形固定資産減価償却率">
          <a:extLst>
            <a:ext uri="{FF2B5EF4-FFF2-40B4-BE49-F238E27FC236}">
              <a16:creationId xmlns:a16="http://schemas.microsoft.com/office/drawing/2014/main" id="{A6C4B0D0-62B2-4743-B9B9-88312D49A871}"/>
            </a:ext>
          </a:extLst>
        </xdr:cNvPr>
        <xdr:cNvSpPr txBox="1"/>
      </xdr:nvSpPr>
      <xdr:spPr>
        <a:xfrm>
          <a:off x="13745210" y="9350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74930</xdr:rowOff>
    </xdr:from>
    <xdr:ext cx="403860" cy="257810"/>
    <xdr:sp macro="" textlink="">
      <xdr:nvSpPr>
        <xdr:cNvPr id="658" name="n_2aveValue【保健センター・保健所】&#10;有形固定資産減価償却率">
          <a:extLst>
            <a:ext uri="{FF2B5EF4-FFF2-40B4-BE49-F238E27FC236}">
              <a16:creationId xmlns:a16="http://schemas.microsoft.com/office/drawing/2014/main" id="{A4022B76-AB8F-46B9-BB19-681184CC87DD}"/>
            </a:ext>
          </a:extLst>
        </xdr:cNvPr>
        <xdr:cNvSpPr txBox="1"/>
      </xdr:nvSpPr>
      <xdr:spPr>
        <a:xfrm>
          <a:off x="12964160" y="9314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109220</xdr:rowOff>
    </xdr:from>
    <xdr:ext cx="403860" cy="257810"/>
    <xdr:sp macro="" textlink="">
      <xdr:nvSpPr>
        <xdr:cNvPr id="659" name="n_3aveValue【保健センター・保健所】&#10;有形固定資産減価償却率">
          <a:extLst>
            <a:ext uri="{FF2B5EF4-FFF2-40B4-BE49-F238E27FC236}">
              <a16:creationId xmlns:a16="http://schemas.microsoft.com/office/drawing/2014/main" id="{8253FF5E-C125-4F65-A574-7083FBBE3C59}"/>
            </a:ext>
          </a:extLst>
        </xdr:cNvPr>
        <xdr:cNvSpPr txBox="1"/>
      </xdr:nvSpPr>
      <xdr:spPr>
        <a:xfrm>
          <a:off x="12164060" y="9345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80645</xdr:rowOff>
    </xdr:from>
    <xdr:ext cx="403860" cy="259080"/>
    <xdr:sp macro="" textlink="">
      <xdr:nvSpPr>
        <xdr:cNvPr id="660" name="n_4aveValue【保健センター・保健所】&#10;有形固定資産減価償却率">
          <a:extLst>
            <a:ext uri="{FF2B5EF4-FFF2-40B4-BE49-F238E27FC236}">
              <a16:creationId xmlns:a16="http://schemas.microsoft.com/office/drawing/2014/main" id="{C226F05A-B7BC-4102-A030-EBE0DDD2A55A}"/>
            </a:ext>
          </a:extLst>
        </xdr:cNvPr>
        <xdr:cNvSpPr txBox="1"/>
      </xdr:nvSpPr>
      <xdr:spPr>
        <a:xfrm>
          <a:off x="11354435" y="9323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64770</xdr:rowOff>
    </xdr:from>
    <xdr:ext cx="405130" cy="257810"/>
    <xdr:sp macro="" textlink="">
      <xdr:nvSpPr>
        <xdr:cNvPr id="661" name="n_1mainValue【保健センター・保健所】&#10;有形固定資産減価償却率">
          <a:extLst>
            <a:ext uri="{FF2B5EF4-FFF2-40B4-BE49-F238E27FC236}">
              <a16:creationId xmlns:a16="http://schemas.microsoft.com/office/drawing/2014/main" id="{9575F37E-F961-461E-B159-03A80DE516D7}"/>
            </a:ext>
          </a:extLst>
        </xdr:cNvPr>
        <xdr:cNvSpPr txBox="1"/>
      </xdr:nvSpPr>
      <xdr:spPr>
        <a:xfrm>
          <a:off x="13745210" y="99548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1905</xdr:rowOff>
    </xdr:from>
    <xdr:ext cx="403860" cy="259080"/>
    <xdr:sp macro="" textlink="">
      <xdr:nvSpPr>
        <xdr:cNvPr id="662" name="n_2mainValue【保健センター・保健所】&#10;有形固定資産減価償却率">
          <a:extLst>
            <a:ext uri="{FF2B5EF4-FFF2-40B4-BE49-F238E27FC236}">
              <a16:creationId xmlns:a16="http://schemas.microsoft.com/office/drawing/2014/main" id="{29DD0E55-B60C-43B6-A506-C76F870DF205}"/>
            </a:ext>
          </a:extLst>
        </xdr:cNvPr>
        <xdr:cNvSpPr txBox="1"/>
      </xdr:nvSpPr>
      <xdr:spPr>
        <a:xfrm>
          <a:off x="12964160" y="98888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110490</xdr:rowOff>
    </xdr:from>
    <xdr:ext cx="403860" cy="257810"/>
    <xdr:sp macro="" textlink="">
      <xdr:nvSpPr>
        <xdr:cNvPr id="663" name="n_3mainValue【保健センター・保健所】&#10;有形固定資産減価償却率">
          <a:extLst>
            <a:ext uri="{FF2B5EF4-FFF2-40B4-BE49-F238E27FC236}">
              <a16:creationId xmlns:a16="http://schemas.microsoft.com/office/drawing/2014/main" id="{6AFAC883-83EA-45F0-BB6C-F1A2C04E3191}"/>
            </a:ext>
          </a:extLst>
        </xdr:cNvPr>
        <xdr:cNvSpPr txBox="1"/>
      </xdr:nvSpPr>
      <xdr:spPr>
        <a:xfrm>
          <a:off x="12164060" y="9832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24765</xdr:rowOff>
    </xdr:from>
    <xdr:ext cx="403860" cy="259080"/>
    <xdr:sp macro="" textlink="">
      <xdr:nvSpPr>
        <xdr:cNvPr id="664" name="n_4mainValue【保健センター・保健所】&#10;有形固定資産減価償却率">
          <a:extLst>
            <a:ext uri="{FF2B5EF4-FFF2-40B4-BE49-F238E27FC236}">
              <a16:creationId xmlns:a16="http://schemas.microsoft.com/office/drawing/2014/main" id="{5678FC98-27B2-46E8-9CDC-CB7F26C99579}"/>
            </a:ext>
          </a:extLst>
        </xdr:cNvPr>
        <xdr:cNvSpPr txBox="1"/>
      </xdr:nvSpPr>
      <xdr:spPr>
        <a:xfrm>
          <a:off x="11354435" y="9752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2AA4789E-CDAB-40BE-9AED-6EE26CDBA21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F1D7584D-B17E-4FB2-9560-CCC64D9AB4B4}"/>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2D064222-77CC-411B-926E-D40AF91DB656}"/>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60145F8E-73D5-4517-A4B8-4C44A5FFEE92}"/>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DE625B1-9E84-41FD-846F-D4251760E5B0}"/>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1B2C042-9E88-4467-8E45-2D5F289662BF}"/>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771CE8EC-F8E7-4A06-8908-9DD1971C3AA6}"/>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C12EE802-5CC3-401B-9A5C-E5BB06A62EC3}"/>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3" name="テキスト ボックス 672">
          <a:extLst>
            <a:ext uri="{FF2B5EF4-FFF2-40B4-BE49-F238E27FC236}">
              <a16:creationId xmlns:a16="http://schemas.microsoft.com/office/drawing/2014/main" id="{EC2DED09-1548-4728-923B-F69092B9D7D5}"/>
            </a:ext>
          </a:extLst>
        </xdr:cNvPr>
        <xdr:cNvSpPr txBox="1"/>
      </xdr:nvSpPr>
      <xdr:spPr>
        <a:xfrm>
          <a:off x="16440150" y="846772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58C9D463-D0CF-44F1-8118-52DF003BD024}"/>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CACE186F-18C9-4878-A514-CBD479B96208}"/>
            </a:ext>
          </a:extLst>
        </xdr:cNvPr>
        <xdr:cNvCxnSpPr/>
      </xdr:nvCxnSpPr>
      <xdr:spPr>
        <a:xfrm>
          <a:off x="164592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76" name="テキスト ボックス 675">
          <a:extLst>
            <a:ext uri="{FF2B5EF4-FFF2-40B4-BE49-F238E27FC236}">
              <a16:creationId xmlns:a16="http://schemas.microsoft.com/office/drawing/2014/main" id="{85C24DC5-BF9F-4F2B-BE2D-8CC34DD345DB}"/>
            </a:ext>
          </a:extLst>
        </xdr:cNvPr>
        <xdr:cNvSpPr txBox="1"/>
      </xdr:nvSpPr>
      <xdr:spPr>
        <a:xfrm>
          <a:off x="16052165" y="103130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54DBF254-3008-43C8-8ECB-505E8783FF63}"/>
            </a:ext>
          </a:extLst>
        </xdr:cNvPr>
        <xdr:cNvCxnSpPr/>
      </xdr:nvCxnSpPr>
      <xdr:spPr>
        <a:xfrm>
          <a:off x="164592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78" name="テキスト ボックス 677">
          <a:extLst>
            <a:ext uri="{FF2B5EF4-FFF2-40B4-BE49-F238E27FC236}">
              <a16:creationId xmlns:a16="http://schemas.microsoft.com/office/drawing/2014/main" id="{76719B29-6125-48C5-8270-5910FA50D8F8}"/>
            </a:ext>
          </a:extLst>
        </xdr:cNvPr>
        <xdr:cNvSpPr txBox="1"/>
      </xdr:nvSpPr>
      <xdr:spPr>
        <a:xfrm>
          <a:off x="16052165" y="99510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ADEB48E5-5C16-4DDD-9DFC-59B3E03DD377}"/>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680" name="テキスト ボックス 679">
          <a:extLst>
            <a:ext uri="{FF2B5EF4-FFF2-40B4-BE49-F238E27FC236}">
              <a16:creationId xmlns:a16="http://schemas.microsoft.com/office/drawing/2014/main" id="{6C907453-8C3E-494E-A02E-366C5C4E1401}"/>
            </a:ext>
          </a:extLst>
        </xdr:cNvPr>
        <xdr:cNvSpPr txBox="1"/>
      </xdr:nvSpPr>
      <xdr:spPr>
        <a:xfrm>
          <a:off x="16052165" y="95891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54C0294B-EADD-4F2B-B1E5-F00DE5ED1C97}"/>
            </a:ext>
          </a:extLst>
        </xdr:cNvPr>
        <xdr:cNvCxnSpPr/>
      </xdr:nvCxnSpPr>
      <xdr:spPr>
        <a:xfrm>
          <a:off x="164592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682" name="テキスト ボックス 681">
          <a:extLst>
            <a:ext uri="{FF2B5EF4-FFF2-40B4-BE49-F238E27FC236}">
              <a16:creationId xmlns:a16="http://schemas.microsoft.com/office/drawing/2014/main" id="{078E894B-5816-4EC7-9A6F-1729F6649688}"/>
            </a:ext>
          </a:extLst>
        </xdr:cNvPr>
        <xdr:cNvSpPr txBox="1"/>
      </xdr:nvSpPr>
      <xdr:spPr>
        <a:xfrm>
          <a:off x="16052165" y="9236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7D29EE5C-70DC-47B5-833A-2E3C456A526D}"/>
            </a:ext>
          </a:extLst>
        </xdr:cNvPr>
        <xdr:cNvCxnSpPr/>
      </xdr:nvCxnSpPr>
      <xdr:spPr>
        <a:xfrm>
          <a:off x="164592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684" name="テキスト ボックス 683">
          <a:extLst>
            <a:ext uri="{FF2B5EF4-FFF2-40B4-BE49-F238E27FC236}">
              <a16:creationId xmlns:a16="http://schemas.microsoft.com/office/drawing/2014/main" id="{BF0EB285-00B4-4C60-B31D-41FA72A16B9E}"/>
            </a:ext>
          </a:extLst>
        </xdr:cNvPr>
        <xdr:cNvSpPr txBox="1"/>
      </xdr:nvSpPr>
      <xdr:spPr>
        <a:xfrm>
          <a:off x="16052165"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1381C2E-E099-483A-937E-C78D01721668}"/>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86" name="テキスト ボックス 685">
          <a:extLst>
            <a:ext uri="{FF2B5EF4-FFF2-40B4-BE49-F238E27FC236}">
              <a16:creationId xmlns:a16="http://schemas.microsoft.com/office/drawing/2014/main" id="{532F8AA1-1702-4B84-A9C5-A9279213522E}"/>
            </a:ext>
          </a:extLst>
        </xdr:cNvPr>
        <xdr:cNvSpPr txBox="1"/>
      </xdr:nvSpPr>
      <xdr:spPr>
        <a:xfrm>
          <a:off x="16052165" y="85128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E2891228-799C-486F-A1FE-69B51BF2EAD1}"/>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15240</xdr:rowOff>
    </xdr:from>
    <xdr:to>
      <xdr:col>116</xdr:col>
      <xdr:colOff>62865</xdr:colOff>
      <xdr:row>63</xdr:row>
      <xdr:rowOff>148590</xdr:rowOff>
    </xdr:to>
    <xdr:cxnSp macro="">
      <xdr:nvCxnSpPr>
        <xdr:cNvPr id="688" name="直線コネクタ 687">
          <a:extLst>
            <a:ext uri="{FF2B5EF4-FFF2-40B4-BE49-F238E27FC236}">
              <a16:creationId xmlns:a16="http://schemas.microsoft.com/office/drawing/2014/main" id="{BC6C2F40-D2B3-4CAF-A23F-4D8DB64D2BBB}"/>
            </a:ext>
          </a:extLst>
        </xdr:cNvPr>
        <xdr:cNvCxnSpPr/>
      </xdr:nvCxnSpPr>
      <xdr:spPr>
        <a:xfrm flipV="1">
          <a:off x="19954240" y="908939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152400</xdr:rowOff>
    </xdr:from>
    <xdr:ext cx="469900" cy="259080"/>
    <xdr:sp macro="" textlink="">
      <xdr:nvSpPr>
        <xdr:cNvPr id="689" name="【保健センター・保健所】&#10;一人当たり面積最小値テキスト">
          <a:extLst>
            <a:ext uri="{FF2B5EF4-FFF2-40B4-BE49-F238E27FC236}">
              <a16:creationId xmlns:a16="http://schemas.microsoft.com/office/drawing/2014/main" id="{BACD1007-220F-431C-A6DE-3EE195008A47}"/>
            </a:ext>
          </a:extLst>
        </xdr:cNvPr>
        <xdr:cNvSpPr txBox="1"/>
      </xdr:nvSpPr>
      <xdr:spPr>
        <a:xfrm>
          <a:off x="19992975" y="1036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CEB4C7ED-8C16-4526-8165-30E85B3E63F3}"/>
            </a:ext>
          </a:extLst>
        </xdr:cNvPr>
        <xdr:cNvCxnSpPr/>
      </xdr:nvCxnSpPr>
      <xdr:spPr>
        <a:xfrm>
          <a:off x="19878675" y="10356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133350</xdr:rowOff>
    </xdr:from>
    <xdr:ext cx="469900" cy="257810"/>
    <xdr:sp macro="" textlink="">
      <xdr:nvSpPr>
        <xdr:cNvPr id="691" name="【保健センター・保健所】&#10;一人当たり面積最大値テキスト">
          <a:extLst>
            <a:ext uri="{FF2B5EF4-FFF2-40B4-BE49-F238E27FC236}">
              <a16:creationId xmlns:a16="http://schemas.microsoft.com/office/drawing/2014/main" id="{02986A02-C193-4EE8-9995-C27E5C73F6B8}"/>
            </a:ext>
          </a:extLst>
        </xdr:cNvPr>
        <xdr:cNvSpPr txBox="1"/>
      </xdr:nvSpPr>
      <xdr:spPr>
        <a:xfrm>
          <a:off x="19992975" y="88868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B1956934-F46E-419E-8808-160FE11B4150}"/>
            </a:ext>
          </a:extLst>
        </xdr:cNvPr>
        <xdr:cNvCxnSpPr/>
      </xdr:nvCxnSpPr>
      <xdr:spPr>
        <a:xfrm>
          <a:off x="19878675" y="9089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97790</xdr:rowOff>
    </xdr:from>
    <xdr:ext cx="469900" cy="257810"/>
    <xdr:sp macro="" textlink="">
      <xdr:nvSpPr>
        <xdr:cNvPr id="693" name="【保健センター・保健所】&#10;一人当たり面積平均値テキスト">
          <a:extLst>
            <a:ext uri="{FF2B5EF4-FFF2-40B4-BE49-F238E27FC236}">
              <a16:creationId xmlns:a16="http://schemas.microsoft.com/office/drawing/2014/main" id="{C6528345-EABD-460E-8105-4D48B7CE753E}"/>
            </a:ext>
          </a:extLst>
        </xdr:cNvPr>
        <xdr:cNvSpPr txBox="1"/>
      </xdr:nvSpPr>
      <xdr:spPr>
        <a:xfrm>
          <a:off x="19992975" y="98228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2BD8BD56-983B-4BE8-897A-DC8FC1CCD718}"/>
            </a:ext>
          </a:extLst>
        </xdr:cNvPr>
        <xdr:cNvSpPr/>
      </xdr:nvSpPr>
      <xdr:spPr>
        <a:xfrm>
          <a:off x="198977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6F8F6DC6-E3B6-4175-9A42-A9A9D8CA3280}"/>
            </a:ext>
          </a:extLst>
        </xdr:cNvPr>
        <xdr:cNvSpPr/>
      </xdr:nvSpPr>
      <xdr:spPr>
        <a:xfrm>
          <a:off x="19154775" y="996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763EACA7-48C8-4F61-B8ED-7E9D1FA10DDE}"/>
            </a:ext>
          </a:extLst>
        </xdr:cNvPr>
        <xdr:cNvSpPr/>
      </xdr:nvSpPr>
      <xdr:spPr>
        <a:xfrm>
          <a:off x="18345150" y="9972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7" name="フローチャート: 判断 696">
          <a:extLst>
            <a:ext uri="{FF2B5EF4-FFF2-40B4-BE49-F238E27FC236}">
              <a16:creationId xmlns:a16="http://schemas.microsoft.com/office/drawing/2014/main" id="{486169EF-35FA-4CB5-9260-5A8B0F6E00EA}"/>
            </a:ext>
          </a:extLst>
        </xdr:cNvPr>
        <xdr:cNvSpPr/>
      </xdr:nvSpPr>
      <xdr:spPr>
        <a:xfrm>
          <a:off x="17554575" y="100939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8" name="フローチャート: 判断 697">
          <a:extLst>
            <a:ext uri="{FF2B5EF4-FFF2-40B4-BE49-F238E27FC236}">
              <a16:creationId xmlns:a16="http://schemas.microsoft.com/office/drawing/2014/main" id="{05EDA523-3201-42EB-ACB7-D1F8901A5C75}"/>
            </a:ext>
          </a:extLst>
        </xdr:cNvPr>
        <xdr:cNvSpPr/>
      </xdr:nvSpPr>
      <xdr:spPr>
        <a:xfrm>
          <a:off x="16754475" y="10093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99" name="テキスト ボックス 698">
          <a:extLst>
            <a:ext uri="{FF2B5EF4-FFF2-40B4-BE49-F238E27FC236}">
              <a16:creationId xmlns:a16="http://schemas.microsoft.com/office/drawing/2014/main" id="{13AA580D-C990-4335-BF66-634D8EF77482}"/>
            </a:ext>
          </a:extLst>
        </xdr:cNvPr>
        <xdr:cNvSpPr txBox="1"/>
      </xdr:nvSpPr>
      <xdr:spPr>
        <a:xfrm>
          <a:off x="197834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700" name="テキスト ボックス 699">
          <a:extLst>
            <a:ext uri="{FF2B5EF4-FFF2-40B4-BE49-F238E27FC236}">
              <a16:creationId xmlns:a16="http://schemas.microsoft.com/office/drawing/2014/main" id="{0946EF22-FDA4-487A-8B3B-01179A45550D}"/>
            </a:ext>
          </a:extLst>
        </xdr:cNvPr>
        <xdr:cNvSpPr txBox="1"/>
      </xdr:nvSpPr>
      <xdr:spPr>
        <a:xfrm>
          <a:off x="190309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701" name="テキスト ボックス 700">
          <a:extLst>
            <a:ext uri="{FF2B5EF4-FFF2-40B4-BE49-F238E27FC236}">
              <a16:creationId xmlns:a16="http://schemas.microsoft.com/office/drawing/2014/main" id="{4AEC1DC0-6209-4358-A439-CB34927F1715}"/>
            </a:ext>
          </a:extLst>
        </xdr:cNvPr>
        <xdr:cNvSpPr txBox="1"/>
      </xdr:nvSpPr>
      <xdr:spPr>
        <a:xfrm>
          <a:off x="18221325"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702" name="テキスト ボックス 701">
          <a:extLst>
            <a:ext uri="{FF2B5EF4-FFF2-40B4-BE49-F238E27FC236}">
              <a16:creationId xmlns:a16="http://schemas.microsoft.com/office/drawing/2014/main" id="{CE0D143E-5E43-4783-9083-07AB245080ED}"/>
            </a:ext>
          </a:extLst>
        </xdr:cNvPr>
        <xdr:cNvSpPr txBox="1"/>
      </xdr:nvSpPr>
      <xdr:spPr>
        <a:xfrm>
          <a:off x="174307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3" name="テキスト ボックス 702">
          <a:extLst>
            <a:ext uri="{FF2B5EF4-FFF2-40B4-BE49-F238E27FC236}">
              <a16:creationId xmlns:a16="http://schemas.microsoft.com/office/drawing/2014/main" id="{6366CD88-55E5-4634-996D-266448600FF8}"/>
            </a:ext>
          </a:extLst>
        </xdr:cNvPr>
        <xdr:cNvSpPr txBox="1"/>
      </xdr:nvSpPr>
      <xdr:spPr>
        <a:xfrm>
          <a:off x="16630650" y="1080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704" name="楕円 703">
          <a:extLst>
            <a:ext uri="{FF2B5EF4-FFF2-40B4-BE49-F238E27FC236}">
              <a16:creationId xmlns:a16="http://schemas.microsoft.com/office/drawing/2014/main" id="{886E3387-8048-4B08-ADEE-EFBC6BBDC5CB}"/>
            </a:ext>
          </a:extLst>
        </xdr:cNvPr>
        <xdr:cNvSpPr/>
      </xdr:nvSpPr>
      <xdr:spPr>
        <a:xfrm>
          <a:off x="19897725" y="10193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62230</xdr:rowOff>
    </xdr:from>
    <xdr:ext cx="469900" cy="259080"/>
    <xdr:sp macro="" textlink="">
      <xdr:nvSpPr>
        <xdr:cNvPr id="705" name="【保健センター・保健所】&#10;一人当たり面積該当値テキスト">
          <a:extLst>
            <a:ext uri="{FF2B5EF4-FFF2-40B4-BE49-F238E27FC236}">
              <a16:creationId xmlns:a16="http://schemas.microsoft.com/office/drawing/2014/main" id="{5BC87DDD-EDC3-4588-8797-F245075EFE8D}"/>
            </a:ext>
          </a:extLst>
        </xdr:cNvPr>
        <xdr:cNvSpPr txBox="1"/>
      </xdr:nvSpPr>
      <xdr:spPr>
        <a:xfrm>
          <a:off x="19992975" y="10114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706" name="楕円 705">
          <a:extLst>
            <a:ext uri="{FF2B5EF4-FFF2-40B4-BE49-F238E27FC236}">
              <a16:creationId xmlns:a16="http://schemas.microsoft.com/office/drawing/2014/main" id="{4D05648D-4455-46E0-BBAC-6C0884535740}"/>
            </a:ext>
          </a:extLst>
        </xdr:cNvPr>
        <xdr:cNvSpPr/>
      </xdr:nvSpPr>
      <xdr:spPr>
        <a:xfrm>
          <a:off x="19154775" y="10193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26670</xdr:rowOff>
    </xdr:to>
    <xdr:cxnSp macro="">
      <xdr:nvCxnSpPr>
        <xdr:cNvPr id="707" name="直線コネクタ 706">
          <a:extLst>
            <a:ext uri="{FF2B5EF4-FFF2-40B4-BE49-F238E27FC236}">
              <a16:creationId xmlns:a16="http://schemas.microsoft.com/office/drawing/2014/main" id="{757151E2-BD0E-466D-94B6-83B5D07F0F40}"/>
            </a:ext>
          </a:extLst>
        </xdr:cNvPr>
        <xdr:cNvCxnSpPr/>
      </xdr:nvCxnSpPr>
      <xdr:spPr>
        <a:xfrm>
          <a:off x="19202400" y="1024064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708" name="楕円 707">
          <a:extLst>
            <a:ext uri="{FF2B5EF4-FFF2-40B4-BE49-F238E27FC236}">
              <a16:creationId xmlns:a16="http://schemas.microsoft.com/office/drawing/2014/main" id="{FC04BC1E-9353-4D8D-B220-0AB9A4216087}"/>
            </a:ext>
          </a:extLst>
        </xdr:cNvPr>
        <xdr:cNvSpPr/>
      </xdr:nvSpPr>
      <xdr:spPr>
        <a:xfrm>
          <a:off x="18345150" y="10193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26670</xdr:rowOff>
    </xdr:from>
    <xdr:to>
      <xdr:col>111</xdr:col>
      <xdr:colOff>177800</xdr:colOff>
      <xdr:row>63</xdr:row>
      <xdr:rowOff>26670</xdr:rowOff>
    </xdr:to>
    <xdr:cxnSp macro="">
      <xdr:nvCxnSpPr>
        <xdr:cNvPr id="709" name="直線コネクタ 708">
          <a:extLst>
            <a:ext uri="{FF2B5EF4-FFF2-40B4-BE49-F238E27FC236}">
              <a16:creationId xmlns:a16="http://schemas.microsoft.com/office/drawing/2014/main" id="{91246C1B-DB15-4A42-8E95-17132763A856}"/>
            </a:ext>
          </a:extLst>
        </xdr:cNvPr>
        <xdr:cNvCxnSpPr/>
      </xdr:nvCxnSpPr>
      <xdr:spPr>
        <a:xfrm>
          <a:off x="18392775" y="1024064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10" name="楕円 709">
          <a:extLst>
            <a:ext uri="{FF2B5EF4-FFF2-40B4-BE49-F238E27FC236}">
              <a16:creationId xmlns:a16="http://schemas.microsoft.com/office/drawing/2014/main" id="{05238EC9-DFFE-48FB-859F-5211A50C763D}"/>
            </a:ext>
          </a:extLst>
        </xdr:cNvPr>
        <xdr:cNvSpPr/>
      </xdr:nvSpPr>
      <xdr:spPr>
        <a:xfrm>
          <a:off x="17554575" y="10203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34290</xdr:rowOff>
    </xdr:to>
    <xdr:cxnSp macro="">
      <xdr:nvCxnSpPr>
        <xdr:cNvPr id="711" name="直線コネクタ 710">
          <a:extLst>
            <a:ext uri="{FF2B5EF4-FFF2-40B4-BE49-F238E27FC236}">
              <a16:creationId xmlns:a16="http://schemas.microsoft.com/office/drawing/2014/main" id="{5C838986-95BC-42E8-A7F3-9FDB71D1B255}"/>
            </a:ext>
          </a:extLst>
        </xdr:cNvPr>
        <xdr:cNvCxnSpPr/>
      </xdr:nvCxnSpPr>
      <xdr:spPr>
        <a:xfrm flipV="1">
          <a:off x="17602200" y="10240645"/>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12" name="楕円 711">
          <a:extLst>
            <a:ext uri="{FF2B5EF4-FFF2-40B4-BE49-F238E27FC236}">
              <a16:creationId xmlns:a16="http://schemas.microsoft.com/office/drawing/2014/main" id="{7DADD0D6-1453-4161-A4AE-59DBA0245284}"/>
            </a:ext>
          </a:extLst>
        </xdr:cNvPr>
        <xdr:cNvSpPr/>
      </xdr:nvSpPr>
      <xdr:spPr>
        <a:xfrm>
          <a:off x="16754475" y="102038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713" name="直線コネクタ 712">
          <a:extLst>
            <a:ext uri="{FF2B5EF4-FFF2-40B4-BE49-F238E27FC236}">
              <a16:creationId xmlns:a16="http://schemas.microsoft.com/office/drawing/2014/main" id="{2F161DE0-E835-4E13-A862-AFDB1FFFC218}"/>
            </a:ext>
          </a:extLst>
        </xdr:cNvPr>
        <xdr:cNvCxnSpPr/>
      </xdr:nvCxnSpPr>
      <xdr:spPr>
        <a:xfrm>
          <a:off x="16802100" y="102419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21590</xdr:rowOff>
    </xdr:from>
    <xdr:ext cx="469900" cy="259080"/>
    <xdr:sp macro="" textlink="">
      <xdr:nvSpPr>
        <xdr:cNvPr id="714" name="n_1aveValue【保健センター・保健所】&#10;一人当たり面積">
          <a:extLst>
            <a:ext uri="{FF2B5EF4-FFF2-40B4-BE49-F238E27FC236}">
              <a16:creationId xmlns:a16="http://schemas.microsoft.com/office/drawing/2014/main" id="{49644922-C54F-46ED-9573-385D19919182}"/>
            </a:ext>
          </a:extLst>
        </xdr:cNvPr>
        <xdr:cNvSpPr txBox="1"/>
      </xdr:nvSpPr>
      <xdr:spPr>
        <a:xfrm>
          <a:off x="18983325" y="9746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29210</xdr:rowOff>
    </xdr:from>
    <xdr:ext cx="468630" cy="257810"/>
    <xdr:sp macro="" textlink="">
      <xdr:nvSpPr>
        <xdr:cNvPr id="715" name="n_2aveValue【保健センター・保健所】&#10;一人当たり面積">
          <a:extLst>
            <a:ext uri="{FF2B5EF4-FFF2-40B4-BE49-F238E27FC236}">
              <a16:creationId xmlns:a16="http://schemas.microsoft.com/office/drawing/2014/main" id="{4BEC6D84-831A-4DD4-BA06-B6D5CA952946}"/>
            </a:ext>
          </a:extLst>
        </xdr:cNvPr>
        <xdr:cNvSpPr txBox="1"/>
      </xdr:nvSpPr>
      <xdr:spPr>
        <a:xfrm>
          <a:off x="18183225" y="9751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166370</xdr:rowOff>
    </xdr:from>
    <xdr:ext cx="468630" cy="257810"/>
    <xdr:sp macro="" textlink="">
      <xdr:nvSpPr>
        <xdr:cNvPr id="716" name="n_3aveValue【保健センター・保健所】&#10;一人当たり面積">
          <a:extLst>
            <a:ext uri="{FF2B5EF4-FFF2-40B4-BE49-F238E27FC236}">
              <a16:creationId xmlns:a16="http://schemas.microsoft.com/office/drawing/2014/main" id="{0BACEB26-9EA9-4AB9-A467-5F37187F188E}"/>
            </a:ext>
          </a:extLst>
        </xdr:cNvPr>
        <xdr:cNvSpPr txBox="1"/>
      </xdr:nvSpPr>
      <xdr:spPr>
        <a:xfrm>
          <a:off x="17383125" y="9888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166370</xdr:rowOff>
    </xdr:from>
    <xdr:ext cx="468630" cy="257810"/>
    <xdr:sp macro="" textlink="">
      <xdr:nvSpPr>
        <xdr:cNvPr id="717" name="n_4aveValue【保健センター・保健所】&#10;一人当たり面積">
          <a:extLst>
            <a:ext uri="{FF2B5EF4-FFF2-40B4-BE49-F238E27FC236}">
              <a16:creationId xmlns:a16="http://schemas.microsoft.com/office/drawing/2014/main" id="{442D4D14-AA0D-4014-8577-5448ECB3FD45}"/>
            </a:ext>
          </a:extLst>
        </xdr:cNvPr>
        <xdr:cNvSpPr txBox="1"/>
      </xdr:nvSpPr>
      <xdr:spPr>
        <a:xfrm>
          <a:off x="16592550" y="98882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68580</xdr:rowOff>
    </xdr:from>
    <xdr:ext cx="469900" cy="259080"/>
    <xdr:sp macro="" textlink="">
      <xdr:nvSpPr>
        <xdr:cNvPr id="718" name="n_1mainValue【保健センター・保健所】&#10;一人当たり面積">
          <a:extLst>
            <a:ext uri="{FF2B5EF4-FFF2-40B4-BE49-F238E27FC236}">
              <a16:creationId xmlns:a16="http://schemas.microsoft.com/office/drawing/2014/main" id="{290C5806-9B41-406C-AE04-D14E2CB783C0}"/>
            </a:ext>
          </a:extLst>
        </xdr:cNvPr>
        <xdr:cNvSpPr txBox="1"/>
      </xdr:nvSpPr>
      <xdr:spPr>
        <a:xfrm>
          <a:off x="18983325" y="10276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68580</xdr:rowOff>
    </xdr:from>
    <xdr:ext cx="468630" cy="259080"/>
    <xdr:sp macro="" textlink="">
      <xdr:nvSpPr>
        <xdr:cNvPr id="719" name="n_2mainValue【保健センター・保健所】&#10;一人当たり面積">
          <a:extLst>
            <a:ext uri="{FF2B5EF4-FFF2-40B4-BE49-F238E27FC236}">
              <a16:creationId xmlns:a16="http://schemas.microsoft.com/office/drawing/2014/main" id="{1F47A9F5-926F-48CC-80B6-7F143E9D9BE4}"/>
            </a:ext>
          </a:extLst>
        </xdr:cNvPr>
        <xdr:cNvSpPr txBox="1"/>
      </xdr:nvSpPr>
      <xdr:spPr>
        <a:xfrm>
          <a:off x="18183225" y="102762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76200</xdr:rowOff>
    </xdr:from>
    <xdr:ext cx="468630" cy="257810"/>
    <xdr:sp macro="" textlink="">
      <xdr:nvSpPr>
        <xdr:cNvPr id="720" name="n_3mainValue【保健センター・保健所】&#10;一人当たり面積">
          <a:extLst>
            <a:ext uri="{FF2B5EF4-FFF2-40B4-BE49-F238E27FC236}">
              <a16:creationId xmlns:a16="http://schemas.microsoft.com/office/drawing/2014/main" id="{803EF74A-CBA5-4056-A5DD-C083CD48FE78}"/>
            </a:ext>
          </a:extLst>
        </xdr:cNvPr>
        <xdr:cNvSpPr txBox="1"/>
      </xdr:nvSpPr>
      <xdr:spPr>
        <a:xfrm>
          <a:off x="17383125" y="10287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76200</xdr:rowOff>
    </xdr:from>
    <xdr:ext cx="468630" cy="257810"/>
    <xdr:sp macro="" textlink="">
      <xdr:nvSpPr>
        <xdr:cNvPr id="721" name="n_4mainValue【保健センター・保健所】&#10;一人当たり面積">
          <a:extLst>
            <a:ext uri="{FF2B5EF4-FFF2-40B4-BE49-F238E27FC236}">
              <a16:creationId xmlns:a16="http://schemas.microsoft.com/office/drawing/2014/main" id="{247D2463-5165-4738-B1BC-B519EBA3ADA6}"/>
            </a:ext>
          </a:extLst>
        </xdr:cNvPr>
        <xdr:cNvSpPr txBox="1"/>
      </xdr:nvSpPr>
      <xdr:spPr>
        <a:xfrm>
          <a:off x="16592550" y="10287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AE598FD5-855D-415F-B7FC-2296BB262E24}"/>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7041EB5-B097-4CFE-BAAB-E6DAC5B5FD2B}"/>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F04BAD3-E807-4B1C-96E8-5D35DC79C563}"/>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54BF0E7-CE71-4550-908B-09673FCF46EC}"/>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C6EDE5E-2BF9-44F5-A9C7-77C04D962E5C}"/>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6F5973D-F5DC-4170-9132-8F1BC7757B1D}"/>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38EC815-8C4A-4A6A-893F-2C34736A10EB}"/>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A0206D6-DF5D-4FCC-9F2E-E91D00D1F882}"/>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730" name="テキスト ボックス 729">
          <a:extLst>
            <a:ext uri="{FF2B5EF4-FFF2-40B4-BE49-F238E27FC236}">
              <a16:creationId xmlns:a16="http://schemas.microsoft.com/office/drawing/2014/main" id="{83FBA6C2-035F-48FF-A74C-37B6478557BF}"/>
            </a:ext>
          </a:extLst>
        </xdr:cNvPr>
        <xdr:cNvSpPr txBox="1"/>
      </xdr:nvSpPr>
      <xdr:spPr>
        <a:xfrm>
          <a:off x="11172825" y="120681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B2DF97AB-BEA9-4D5B-865C-5FE70B897750}"/>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732" name="テキスト ボックス 731">
          <a:extLst>
            <a:ext uri="{FF2B5EF4-FFF2-40B4-BE49-F238E27FC236}">
              <a16:creationId xmlns:a16="http://schemas.microsoft.com/office/drawing/2014/main" id="{E0A29806-CDB5-4DB3-9CCC-9E3EA8CCE564}"/>
            </a:ext>
          </a:extLst>
        </xdr:cNvPr>
        <xdr:cNvSpPr txBox="1"/>
      </xdr:nvSpPr>
      <xdr:spPr>
        <a:xfrm>
          <a:off x="10794365" y="14265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C341A39F-6245-4C2A-9D5C-4B132063D72B}"/>
            </a:ext>
          </a:extLst>
        </xdr:cNvPr>
        <xdr:cNvCxnSpPr/>
      </xdr:nvCxnSpPr>
      <xdr:spPr>
        <a:xfrm>
          <a:off x="11210925" y="140493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734" name="テキスト ボックス 733">
          <a:extLst>
            <a:ext uri="{FF2B5EF4-FFF2-40B4-BE49-F238E27FC236}">
              <a16:creationId xmlns:a16="http://schemas.microsoft.com/office/drawing/2014/main" id="{D09AFC32-C8BA-4721-B85C-E963C84C90EE}"/>
            </a:ext>
          </a:extLst>
        </xdr:cNvPr>
        <xdr:cNvSpPr txBox="1"/>
      </xdr:nvSpPr>
      <xdr:spPr>
        <a:xfrm>
          <a:off x="10794365" y="1391348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B616369F-2BDC-4B96-8568-A58F8354331A}"/>
            </a:ext>
          </a:extLst>
        </xdr:cNvPr>
        <xdr:cNvCxnSpPr/>
      </xdr:nvCxnSpPr>
      <xdr:spPr>
        <a:xfrm>
          <a:off x="11210925" y="13687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6" name="テキスト ボックス 735">
          <a:extLst>
            <a:ext uri="{FF2B5EF4-FFF2-40B4-BE49-F238E27FC236}">
              <a16:creationId xmlns:a16="http://schemas.microsoft.com/office/drawing/2014/main" id="{18A462AA-48F2-493C-BE30-335698960010}"/>
            </a:ext>
          </a:extLst>
        </xdr:cNvPr>
        <xdr:cNvSpPr txBox="1"/>
      </xdr:nvSpPr>
      <xdr:spPr>
        <a:xfrm>
          <a:off x="10845800" y="13551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1A85FC3-D300-46E8-904E-F9855B7910B5}"/>
            </a:ext>
          </a:extLst>
        </xdr:cNvPr>
        <xdr:cNvCxnSpPr/>
      </xdr:nvCxnSpPr>
      <xdr:spPr>
        <a:xfrm>
          <a:off x="11210925" y="133254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8" name="テキスト ボックス 737">
          <a:extLst>
            <a:ext uri="{FF2B5EF4-FFF2-40B4-BE49-F238E27FC236}">
              <a16:creationId xmlns:a16="http://schemas.microsoft.com/office/drawing/2014/main" id="{45BBDFD7-54EC-45BA-A515-9136D020CE6D}"/>
            </a:ext>
          </a:extLst>
        </xdr:cNvPr>
        <xdr:cNvSpPr txBox="1"/>
      </xdr:nvSpPr>
      <xdr:spPr>
        <a:xfrm>
          <a:off x="10845800" y="1318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AB8CCCA4-EF64-478B-BED6-9EDEE28D702E}"/>
            </a:ext>
          </a:extLst>
        </xdr:cNvPr>
        <xdr:cNvCxnSpPr/>
      </xdr:nvCxnSpPr>
      <xdr:spPr>
        <a:xfrm>
          <a:off x="11210925" y="12963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740" name="テキスト ボックス 739">
          <a:extLst>
            <a:ext uri="{FF2B5EF4-FFF2-40B4-BE49-F238E27FC236}">
              <a16:creationId xmlns:a16="http://schemas.microsoft.com/office/drawing/2014/main" id="{EF4EB857-1487-4E55-A6C9-227255067034}"/>
            </a:ext>
          </a:extLst>
        </xdr:cNvPr>
        <xdr:cNvSpPr txBox="1"/>
      </xdr:nvSpPr>
      <xdr:spPr>
        <a:xfrm>
          <a:off x="10845800" y="1282763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76ACE2BE-50DD-4879-A154-F272559FD480}"/>
            </a:ext>
          </a:extLst>
        </xdr:cNvPr>
        <xdr:cNvCxnSpPr/>
      </xdr:nvCxnSpPr>
      <xdr:spPr>
        <a:xfrm>
          <a:off x="11210925" y="126111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2" name="テキスト ボックス 741">
          <a:extLst>
            <a:ext uri="{FF2B5EF4-FFF2-40B4-BE49-F238E27FC236}">
              <a16:creationId xmlns:a16="http://schemas.microsoft.com/office/drawing/2014/main" id="{F4C02917-3DA0-45E4-813E-01EAF7AC8C63}"/>
            </a:ext>
          </a:extLst>
        </xdr:cNvPr>
        <xdr:cNvSpPr txBox="1"/>
      </xdr:nvSpPr>
      <xdr:spPr>
        <a:xfrm>
          <a:off x="10845800" y="12475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F3E47A6E-AB51-406C-9A50-3D605F6C5482}"/>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744" name="テキスト ボックス 743">
          <a:extLst>
            <a:ext uri="{FF2B5EF4-FFF2-40B4-BE49-F238E27FC236}">
              <a16:creationId xmlns:a16="http://schemas.microsoft.com/office/drawing/2014/main" id="{D617971D-789C-4F5C-9C1A-3E6980E6E7A6}"/>
            </a:ext>
          </a:extLst>
        </xdr:cNvPr>
        <xdr:cNvSpPr txBox="1"/>
      </xdr:nvSpPr>
      <xdr:spPr>
        <a:xfrm>
          <a:off x="10903585" y="121132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EB222CC4-C6DA-428F-9748-9E8B66F6E264}"/>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47625</xdr:rowOff>
    </xdr:from>
    <xdr:to>
      <xdr:col>85</xdr:col>
      <xdr:colOff>126365</xdr:colOff>
      <xdr:row>85</xdr:row>
      <xdr:rowOff>55245</xdr:rowOff>
    </xdr:to>
    <xdr:cxnSp macro="">
      <xdr:nvCxnSpPr>
        <xdr:cNvPr id="746" name="直線コネクタ 745">
          <a:extLst>
            <a:ext uri="{FF2B5EF4-FFF2-40B4-BE49-F238E27FC236}">
              <a16:creationId xmlns:a16="http://schemas.microsoft.com/office/drawing/2014/main" id="{CE9F0434-E3AC-416D-93C9-0A0F56FC8566}"/>
            </a:ext>
          </a:extLst>
        </xdr:cNvPr>
        <xdr:cNvCxnSpPr/>
      </xdr:nvCxnSpPr>
      <xdr:spPr>
        <a:xfrm flipV="1">
          <a:off x="14696440" y="1252220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59055</xdr:rowOff>
    </xdr:from>
    <xdr:ext cx="405130" cy="259080"/>
    <xdr:sp macro="" textlink="">
      <xdr:nvSpPr>
        <xdr:cNvPr id="747" name="【消防施設】&#10;有形固定資産減価償却率最小値テキスト">
          <a:extLst>
            <a:ext uri="{FF2B5EF4-FFF2-40B4-BE49-F238E27FC236}">
              <a16:creationId xmlns:a16="http://schemas.microsoft.com/office/drawing/2014/main" id="{94E176C4-319A-4A11-B857-A362144A899A}"/>
            </a:ext>
          </a:extLst>
        </xdr:cNvPr>
        <xdr:cNvSpPr txBox="1"/>
      </xdr:nvSpPr>
      <xdr:spPr>
        <a:xfrm>
          <a:off x="14735175" y="13832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D18BBC32-7A73-4746-AB27-C9F64D106E9C}"/>
            </a:ext>
          </a:extLst>
        </xdr:cNvPr>
        <xdr:cNvCxnSpPr/>
      </xdr:nvCxnSpPr>
      <xdr:spPr>
        <a:xfrm>
          <a:off x="14611350" y="13828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166370</xdr:rowOff>
    </xdr:from>
    <xdr:ext cx="405130" cy="257810"/>
    <xdr:sp macro="" textlink="">
      <xdr:nvSpPr>
        <xdr:cNvPr id="749" name="【消防施設】&#10;有形固定資産減価償却率最大値テキスト">
          <a:extLst>
            <a:ext uri="{FF2B5EF4-FFF2-40B4-BE49-F238E27FC236}">
              <a16:creationId xmlns:a16="http://schemas.microsoft.com/office/drawing/2014/main" id="{AEE23D40-A02C-4DC7-910F-FF0C891B255B}"/>
            </a:ext>
          </a:extLst>
        </xdr:cNvPr>
        <xdr:cNvSpPr txBox="1"/>
      </xdr:nvSpPr>
      <xdr:spPr>
        <a:xfrm>
          <a:off x="14735175" y="123170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0DEC40ED-F08A-41B9-996A-B2DCBED997B4}"/>
            </a:ext>
          </a:extLst>
        </xdr:cNvPr>
        <xdr:cNvCxnSpPr/>
      </xdr:nvCxnSpPr>
      <xdr:spPr>
        <a:xfrm>
          <a:off x="14611350" y="12522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24765</xdr:rowOff>
    </xdr:from>
    <xdr:ext cx="405130" cy="259080"/>
    <xdr:sp macro="" textlink="">
      <xdr:nvSpPr>
        <xdr:cNvPr id="751" name="【消防施設】&#10;有形固定資産減価償却率平均値テキスト">
          <a:extLst>
            <a:ext uri="{FF2B5EF4-FFF2-40B4-BE49-F238E27FC236}">
              <a16:creationId xmlns:a16="http://schemas.microsoft.com/office/drawing/2014/main" id="{FA76BCAD-22CB-4C08-80EF-B8A580410349}"/>
            </a:ext>
          </a:extLst>
        </xdr:cNvPr>
        <xdr:cNvSpPr txBox="1"/>
      </xdr:nvSpPr>
      <xdr:spPr>
        <a:xfrm>
          <a:off x="14735175" y="13315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8D771ADA-826C-4EBD-BA3D-BF5F0000CDD1}"/>
            </a:ext>
          </a:extLst>
        </xdr:cNvPr>
        <xdr:cNvSpPr/>
      </xdr:nvSpPr>
      <xdr:spPr>
        <a:xfrm>
          <a:off x="14649450" y="13336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239CA227-AEB0-424A-B8DA-4CFE26C603C8}"/>
            </a:ext>
          </a:extLst>
        </xdr:cNvPr>
        <xdr:cNvSpPr/>
      </xdr:nvSpPr>
      <xdr:spPr>
        <a:xfrm>
          <a:off x="13887450" y="13317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145415</xdr:rowOff>
    </xdr:from>
    <xdr:to>
      <xdr:col>76</xdr:col>
      <xdr:colOff>165100</xdr:colOff>
      <xdr:row>82</xdr:row>
      <xdr:rowOff>75565</xdr:rowOff>
    </xdr:to>
    <xdr:sp macro="" textlink="">
      <xdr:nvSpPr>
        <xdr:cNvPr id="754" name="フローチャート: 判断 753">
          <a:extLst>
            <a:ext uri="{FF2B5EF4-FFF2-40B4-BE49-F238E27FC236}">
              <a16:creationId xmlns:a16="http://schemas.microsoft.com/office/drawing/2014/main" id="{A21C960C-47E7-4EAE-B729-9C049A1721D1}"/>
            </a:ext>
          </a:extLst>
        </xdr:cNvPr>
        <xdr:cNvSpPr/>
      </xdr:nvSpPr>
      <xdr:spPr>
        <a:xfrm>
          <a:off x="13096875" y="13267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5" name="フローチャート: 判断 754">
          <a:extLst>
            <a:ext uri="{FF2B5EF4-FFF2-40B4-BE49-F238E27FC236}">
              <a16:creationId xmlns:a16="http://schemas.microsoft.com/office/drawing/2014/main" id="{AAB75598-45FA-4323-B602-AE9ED17D1B57}"/>
            </a:ext>
          </a:extLst>
        </xdr:cNvPr>
        <xdr:cNvSpPr/>
      </xdr:nvSpPr>
      <xdr:spPr>
        <a:xfrm>
          <a:off x="12296775" y="13294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6" name="フローチャート: 判断 755">
          <a:extLst>
            <a:ext uri="{FF2B5EF4-FFF2-40B4-BE49-F238E27FC236}">
              <a16:creationId xmlns:a16="http://schemas.microsoft.com/office/drawing/2014/main" id="{E07320A5-CE37-4324-9112-4DB61E2827FC}"/>
            </a:ext>
          </a:extLst>
        </xdr:cNvPr>
        <xdr:cNvSpPr/>
      </xdr:nvSpPr>
      <xdr:spPr>
        <a:xfrm>
          <a:off x="114871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41F146C1-8ED4-4C1E-9DAF-3934E113DD20}"/>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EAD506B9-4922-40B5-AEAF-0921E76CD2E3}"/>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777293B8-86F2-42AD-9092-76DB6BF05FBA}"/>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104EB46C-C69C-4B06-BAFF-4A760F0A0994}"/>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2A360E5F-19A2-410A-87C9-5BDFCC5C9E81}"/>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62" name="楕円 761">
          <a:extLst>
            <a:ext uri="{FF2B5EF4-FFF2-40B4-BE49-F238E27FC236}">
              <a16:creationId xmlns:a16="http://schemas.microsoft.com/office/drawing/2014/main" id="{5E9F0E9D-6329-4856-92A1-6B88205780AB}"/>
            </a:ext>
          </a:extLst>
        </xdr:cNvPr>
        <xdr:cNvSpPr/>
      </xdr:nvSpPr>
      <xdr:spPr>
        <a:xfrm>
          <a:off x="14649450" y="13287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10160</xdr:rowOff>
    </xdr:from>
    <xdr:ext cx="405130" cy="259080"/>
    <xdr:sp macro="" textlink="">
      <xdr:nvSpPr>
        <xdr:cNvPr id="763" name="【消防施設】&#10;有形固定資産減価償却率該当値テキスト">
          <a:extLst>
            <a:ext uri="{FF2B5EF4-FFF2-40B4-BE49-F238E27FC236}">
              <a16:creationId xmlns:a16="http://schemas.microsoft.com/office/drawing/2014/main" id="{C0D9AD9E-D011-4A11-8253-BA4920A7BF9E}"/>
            </a:ext>
          </a:extLst>
        </xdr:cNvPr>
        <xdr:cNvSpPr txBox="1"/>
      </xdr:nvSpPr>
      <xdr:spPr>
        <a:xfrm>
          <a:off x="14735175" y="13132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82550</xdr:rowOff>
    </xdr:from>
    <xdr:to>
      <xdr:col>81</xdr:col>
      <xdr:colOff>101600</xdr:colOff>
      <xdr:row>83</xdr:row>
      <xdr:rowOff>12700</xdr:rowOff>
    </xdr:to>
    <xdr:sp macro="" textlink="">
      <xdr:nvSpPr>
        <xdr:cNvPr id="764" name="楕円 763">
          <a:extLst>
            <a:ext uri="{FF2B5EF4-FFF2-40B4-BE49-F238E27FC236}">
              <a16:creationId xmlns:a16="http://schemas.microsoft.com/office/drawing/2014/main" id="{EE1A8CAF-50FA-417F-A847-766B012E0053}"/>
            </a:ext>
          </a:extLst>
        </xdr:cNvPr>
        <xdr:cNvSpPr/>
      </xdr:nvSpPr>
      <xdr:spPr>
        <a:xfrm>
          <a:off x="13887450"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133350</xdr:rowOff>
    </xdr:to>
    <xdr:cxnSp macro="">
      <xdr:nvCxnSpPr>
        <xdr:cNvPr id="765" name="直線コネクタ 764">
          <a:extLst>
            <a:ext uri="{FF2B5EF4-FFF2-40B4-BE49-F238E27FC236}">
              <a16:creationId xmlns:a16="http://schemas.microsoft.com/office/drawing/2014/main" id="{5593BF2F-3C95-47CC-B023-BA92BF988341}"/>
            </a:ext>
          </a:extLst>
        </xdr:cNvPr>
        <xdr:cNvCxnSpPr/>
      </xdr:nvCxnSpPr>
      <xdr:spPr>
        <a:xfrm flipV="1">
          <a:off x="13935075" y="13325475"/>
          <a:ext cx="762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48260</xdr:rowOff>
    </xdr:from>
    <xdr:to>
      <xdr:col>76</xdr:col>
      <xdr:colOff>165100</xdr:colOff>
      <xdr:row>82</xdr:row>
      <xdr:rowOff>149860</xdr:rowOff>
    </xdr:to>
    <xdr:sp macro="" textlink="">
      <xdr:nvSpPr>
        <xdr:cNvPr id="766" name="楕円 765">
          <a:extLst>
            <a:ext uri="{FF2B5EF4-FFF2-40B4-BE49-F238E27FC236}">
              <a16:creationId xmlns:a16="http://schemas.microsoft.com/office/drawing/2014/main" id="{98910458-E69A-4A41-97EE-E9091C0F9D47}"/>
            </a:ext>
          </a:extLst>
        </xdr:cNvPr>
        <xdr:cNvSpPr/>
      </xdr:nvSpPr>
      <xdr:spPr>
        <a:xfrm>
          <a:off x="13096875" y="13332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99060</xdr:rowOff>
    </xdr:from>
    <xdr:to>
      <xdr:col>81</xdr:col>
      <xdr:colOff>50800</xdr:colOff>
      <xdr:row>82</xdr:row>
      <xdr:rowOff>133350</xdr:rowOff>
    </xdr:to>
    <xdr:cxnSp macro="">
      <xdr:nvCxnSpPr>
        <xdr:cNvPr id="767" name="直線コネクタ 766">
          <a:extLst>
            <a:ext uri="{FF2B5EF4-FFF2-40B4-BE49-F238E27FC236}">
              <a16:creationId xmlns:a16="http://schemas.microsoft.com/office/drawing/2014/main" id="{B5BC5BFB-C869-4518-B1EF-DC51C652AC60}"/>
            </a:ext>
          </a:extLst>
        </xdr:cNvPr>
        <xdr:cNvCxnSpPr/>
      </xdr:nvCxnSpPr>
      <xdr:spPr>
        <a:xfrm>
          <a:off x="13144500" y="13389610"/>
          <a:ext cx="7905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768" name="楕円 767">
          <a:extLst>
            <a:ext uri="{FF2B5EF4-FFF2-40B4-BE49-F238E27FC236}">
              <a16:creationId xmlns:a16="http://schemas.microsoft.com/office/drawing/2014/main" id="{756FE684-67C7-4448-8978-3A5EE2F5A3AC}"/>
            </a:ext>
          </a:extLst>
        </xdr:cNvPr>
        <xdr:cNvSpPr/>
      </xdr:nvSpPr>
      <xdr:spPr>
        <a:xfrm>
          <a:off x="12296775" y="13477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99060</xdr:rowOff>
    </xdr:from>
    <xdr:to>
      <xdr:col>76</xdr:col>
      <xdr:colOff>114300</xdr:colOff>
      <xdr:row>83</xdr:row>
      <xdr:rowOff>76200</xdr:rowOff>
    </xdr:to>
    <xdr:cxnSp macro="">
      <xdr:nvCxnSpPr>
        <xdr:cNvPr id="769" name="直線コネクタ 768">
          <a:extLst>
            <a:ext uri="{FF2B5EF4-FFF2-40B4-BE49-F238E27FC236}">
              <a16:creationId xmlns:a16="http://schemas.microsoft.com/office/drawing/2014/main" id="{861F954E-D0C0-4A90-A082-5E25D9306EDF}"/>
            </a:ext>
          </a:extLst>
        </xdr:cNvPr>
        <xdr:cNvCxnSpPr/>
      </xdr:nvCxnSpPr>
      <xdr:spPr>
        <a:xfrm flipV="1">
          <a:off x="12344400" y="13389610"/>
          <a:ext cx="8001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137795</xdr:rowOff>
    </xdr:from>
    <xdr:to>
      <xdr:col>67</xdr:col>
      <xdr:colOff>101600</xdr:colOff>
      <xdr:row>83</xdr:row>
      <xdr:rowOff>67945</xdr:rowOff>
    </xdr:to>
    <xdr:sp macro="" textlink="">
      <xdr:nvSpPr>
        <xdr:cNvPr id="770" name="楕円 769">
          <a:extLst>
            <a:ext uri="{FF2B5EF4-FFF2-40B4-BE49-F238E27FC236}">
              <a16:creationId xmlns:a16="http://schemas.microsoft.com/office/drawing/2014/main" id="{9A0F6AF1-EFB0-4142-BD20-26320627F0A6}"/>
            </a:ext>
          </a:extLst>
        </xdr:cNvPr>
        <xdr:cNvSpPr/>
      </xdr:nvSpPr>
      <xdr:spPr>
        <a:xfrm>
          <a:off x="11487150" y="134283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17780</xdr:rowOff>
    </xdr:from>
    <xdr:to>
      <xdr:col>71</xdr:col>
      <xdr:colOff>177800</xdr:colOff>
      <xdr:row>83</xdr:row>
      <xdr:rowOff>76200</xdr:rowOff>
    </xdr:to>
    <xdr:cxnSp macro="">
      <xdr:nvCxnSpPr>
        <xdr:cNvPr id="771" name="直線コネクタ 770">
          <a:extLst>
            <a:ext uri="{FF2B5EF4-FFF2-40B4-BE49-F238E27FC236}">
              <a16:creationId xmlns:a16="http://schemas.microsoft.com/office/drawing/2014/main" id="{FF418659-9FAF-4079-9D1C-77D94927B637}"/>
            </a:ext>
          </a:extLst>
        </xdr:cNvPr>
        <xdr:cNvCxnSpPr/>
      </xdr:nvCxnSpPr>
      <xdr:spPr>
        <a:xfrm>
          <a:off x="11534775" y="13467080"/>
          <a:ext cx="8096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145415</xdr:rowOff>
    </xdr:from>
    <xdr:ext cx="405130" cy="257810"/>
    <xdr:sp macro="" textlink="">
      <xdr:nvSpPr>
        <xdr:cNvPr id="772" name="n_1aveValue【消防施設】&#10;有形固定資産減価償却率">
          <a:extLst>
            <a:ext uri="{FF2B5EF4-FFF2-40B4-BE49-F238E27FC236}">
              <a16:creationId xmlns:a16="http://schemas.microsoft.com/office/drawing/2014/main" id="{B6FFB397-1722-4073-959D-8C20955440BA}"/>
            </a:ext>
          </a:extLst>
        </xdr:cNvPr>
        <xdr:cNvSpPr txBox="1"/>
      </xdr:nvSpPr>
      <xdr:spPr>
        <a:xfrm>
          <a:off x="13745210" y="131057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92075</xdr:rowOff>
    </xdr:from>
    <xdr:ext cx="403860" cy="259080"/>
    <xdr:sp macro="" textlink="">
      <xdr:nvSpPr>
        <xdr:cNvPr id="773" name="n_2aveValue【消防施設】&#10;有形固定資産減価償却率">
          <a:extLst>
            <a:ext uri="{FF2B5EF4-FFF2-40B4-BE49-F238E27FC236}">
              <a16:creationId xmlns:a16="http://schemas.microsoft.com/office/drawing/2014/main" id="{C8947D7D-5482-4959-99B0-C68630F4AC58}"/>
            </a:ext>
          </a:extLst>
        </xdr:cNvPr>
        <xdr:cNvSpPr txBox="1"/>
      </xdr:nvSpPr>
      <xdr:spPr>
        <a:xfrm>
          <a:off x="12964160" y="130556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122555</xdr:rowOff>
    </xdr:from>
    <xdr:ext cx="403860" cy="257810"/>
    <xdr:sp macro="" textlink="">
      <xdr:nvSpPr>
        <xdr:cNvPr id="774" name="n_3aveValue【消防施設】&#10;有形固定資産減価償却率">
          <a:extLst>
            <a:ext uri="{FF2B5EF4-FFF2-40B4-BE49-F238E27FC236}">
              <a16:creationId xmlns:a16="http://schemas.microsoft.com/office/drawing/2014/main" id="{4DBA3F4B-D70F-4887-B62A-A177BE9B00BA}"/>
            </a:ext>
          </a:extLst>
        </xdr:cNvPr>
        <xdr:cNvSpPr txBox="1"/>
      </xdr:nvSpPr>
      <xdr:spPr>
        <a:xfrm>
          <a:off x="12164060" y="13089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107315</xdr:rowOff>
    </xdr:from>
    <xdr:ext cx="403860" cy="259080"/>
    <xdr:sp macro="" textlink="">
      <xdr:nvSpPr>
        <xdr:cNvPr id="775" name="n_4aveValue【消防施設】&#10;有形固定資産減価償却率">
          <a:extLst>
            <a:ext uri="{FF2B5EF4-FFF2-40B4-BE49-F238E27FC236}">
              <a16:creationId xmlns:a16="http://schemas.microsoft.com/office/drawing/2014/main" id="{06B026B0-0BFB-4444-B48C-45F407AC81D0}"/>
            </a:ext>
          </a:extLst>
        </xdr:cNvPr>
        <xdr:cNvSpPr txBox="1"/>
      </xdr:nvSpPr>
      <xdr:spPr>
        <a:xfrm>
          <a:off x="11354435" y="13067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3810</xdr:rowOff>
    </xdr:from>
    <xdr:ext cx="405130" cy="259080"/>
    <xdr:sp macro="" textlink="">
      <xdr:nvSpPr>
        <xdr:cNvPr id="776" name="n_1mainValue【消防施設】&#10;有形固定資産減価償却率">
          <a:extLst>
            <a:ext uri="{FF2B5EF4-FFF2-40B4-BE49-F238E27FC236}">
              <a16:creationId xmlns:a16="http://schemas.microsoft.com/office/drawing/2014/main" id="{9F0F88D7-4FE9-49DB-8207-24482B0488F2}"/>
            </a:ext>
          </a:extLst>
        </xdr:cNvPr>
        <xdr:cNvSpPr txBox="1"/>
      </xdr:nvSpPr>
      <xdr:spPr>
        <a:xfrm>
          <a:off x="13745210" y="13456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140970</xdr:rowOff>
    </xdr:from>
    <xdr:ext cx="403860" cy="259080"/>
    <xdr:sp macro="" textlink="">
      <xdr:nvSpPr>
        <xdr:cNvPr id="777" name="n_2mainValue【消防施設】&#10;有形固定資産減価償却率">
          <a:extLst>
            <a:ext uri="{FF2B5EF4-FFF2-40B4-BE49-F238E27FC236}">
              <a16:creationId xmlns:a16="http://schemas.microsoft.com/office/drawing/2014/main" id="{0F8F8CF1-A4BD-4190-A65F-406D1285CCBE}"/>
            </a:ext>
          </a:extLst>
        </xdr:cNvPr>
        <xdr:cNvSpPr txBox="1"/>
      </xdr:nvSpPr>
      <xdr:spPr>
        <a:xfrm>
          <a:off x="12964160" y="13431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118110</xdr:rowOff>
    </xdr:from>
    <xdr:ext cx="403860" cy="259080"/>
    <xdr:sp macro="" textlink="">
      <xdr:nvSpPr>
        <xdr:cNvPr id="778" name="n_3mainValue【消防施設】&#10;有形固定資産減価償却率">
          <a:extLst>
            <a:ext uri="{FF2B5EF4-FFF2-40B4-BE49-F238E27FC236}">
              <a16:creationId xmlns:a16="http://schemas.microsoft.com/office/drawing/2014/main" id="{C930ED9E-D9BB-4FFC-907A-AAAA13FD33EE}"/>
            </a:ext>
          </a:extLst>
        </xdr:cNvPr>
        <xdr:cNvSpPr txBox="1"/>
      </xdr:nvSpPr>
      <xdr:spPr>
        <a:xfrm>
          <a:off x="12164060" y="135705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59055</xdr:rowOff>
    </xdr:from>
    <xdr:ext cx="403860" cy="259080"/>
    <xdr:sp macro="" textlink="">
      <xdr:nvSpPr>
        <xdr:cNvPr id="779" name="n_4mainValue【消防施設】&#10;有形固定資産減価償却率">
          <a:extLst>
            <a:ext uri="{FF2B5EF4-FFF2-40B4-BE49-F238E27FC236}">
              <a16:creationId xmlns:a16="http://schemas.microsoft.com/office/drawing/2014/main" id="{189CBE1B-F64C-468E-AAEC-73D60618F229}"/>
            </a:ext>
          </a:extLst>
        </xdr:cNvPr>
        <xdr:cNvSpPr txBox="1"/>
      </xdr:nvSpPr>
      <xdr:spPr>
        <a:xfrm>
          <a:off x="11354435" y="13508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AB801B2D-945C-484F-9055-E5FF735BCC3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D75F50B2-B66E-48FC-AED7-6D8DF12F27E2}"/>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A281118A-A607-4165-948C-2A9742970013}"/>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9D800888-2B8D-4904-9485-10F74FB9B7A2}"/>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415E624E-EB0B-4C43-96AF-6B54AEDD78EF}"/>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923FDCFA-BEE7-4A96-9B4E-8C13035CAABA}"/>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B21778AB-D954-4879-8033-D9646EFB5A7C}"/>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ADF8B41B-81E3-4C39-991E-551E6715CD2F}"/>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788" name="テキスト ボックス 787">
          <a:extLst>
            <a:ext uri="{FF2B5EF4-FFF2-40B4-BE49-F238E27FC236}">
              <a16:creationId xmlns:a16="http://schemas.microsoft.com/office/drawing/2014/main" id="{1E37756B-0525-43E6-BF19-3E7FEA39D161}"/>
            </a:ext>
          </a:extLst>
        </xdr:cNvPr>
        <xdr:cNvSpPr txBox="1"/>
      </xdr:nvSpPr>
      <xdr:spPr>
        <a:xfrm>
          <a:off x="16440150" y="12068175"/>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1619F4C2-939A-49F0-AFAA-AEC26CDC83A1}"/>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90" name="直線コネクタ 789">
          <a:extLst>
            <a:ext uri="{FF2B5EF4-FFF2-40B4-BE49-F238E27FC236}">
              <a16:creationId xmlns:a16="http://schemas.microsoft.com/office/drawing/2014/main" id="{16FFCABB-9D09-4D3D-87FA-4E9389BEB427}"/>
            </a:ext>
          </a:extLst>
        </xdr:cNvPr>
        <xdr:cNvCxnSpPr/>
      </xdr:nvCxnSpPr>
      <xdr:spPr>
        <a:xfrm>
          <a:off x="16459200" y="1409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791" name="テキスト ボックス 790">
          <a:extLst>
            <a:ext uri="{FF2B5EF4-FFF2-40B4-BE49-F238E27FC236}">
              <a16:creationId xmlns:a16="http://schemas.microsoft.com/office/drawing/2014/main" id="{56EBF375-A168-4DAC-9795-163F88F30A9C}"/>
            </a:ext>
          </a:extLst>
        </xdr:cNvPr>
        <xdr:cNvSpPr txBox="1"/>
      </xdr:nvSpPr>
      <xdr:spPr>
        <a:xfrm>
          <a:off x="16052165" y="13964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2" name="直線コネクタ 791">
          <a:extLst>
            <a:ext uri="{FF2B5EF4-FFF2-40B4-BE49-F238E27FC236}">
              <a16:creationId xmlns:a16="http://schemas.microsoft.com/office/drawing/2014/main" id="{443D43F1-8D5B-452F-B1E7-22289FC0351C}"/>
            </a:ext>
          </a:extLst>
        </xdr:cNvPr>
        <xdr:cNvCxnSpPr/>
      </xdr:nvCxnSpPr>
      <xdr:spPr>
        <a:xfrm>
          <a:off x="164592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793" name="テキスト ボックス 792">
          <a:extLst>
            <a:ext uri="{FF2B5EF4-FFF2-40B4-BE49-F238E27FC236}">
              <a16:creationId xmlns:a16="http://schemas.microsoft.com/office/drawing/2014/main" id="{40DC7539-26CF-4576-89C8-7586416FF0C7}"/>
            </a:ext>
          </a:extLst>
        </xdr:cNvPr>
        <xdr:cNvSpPr txBox="1"/>
      </xdr:nvSpPr>
      <xdr:spPr>
        <a:xfrm>
          <a:off x="16052165" y="136569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4" name="直線コネクタ 793">
          <a:extLst>
            <a:ext uri="{FF2B5EF4-FFF2-40B4-BE49-F238E27FC236}">
              <a16:creationId xmlns:a16="http://schemas.microsoft.com/office/drawing/2014/main" id="{A72377FC-739B-4D64-B87E-4E2DA27DCBFD}"/>
            </a:ext>
          </a:extLst>
        </xdr:cNvPr>
        <xdr:cNvCxnSpPr/>
      </xdr:nvCxnSpPr>
      <xdr:spPr>
        <a:xfrm>
          <a:off x="16459200" y="134759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795" name="テキスト ボックス 794">
          <a:extLst>
            <a:ext uri="{FF2B5EF4-FFF2-40B4-BE49-F238E27FC236}">
              <a16:creationId xmlns:a16="http://schemas.microsoft.com/office/drawing/2014/main" id="{379F8F00-862E-4D15-AD47-B54359BD655A}"/>
            </a:ext>
          </a:extLst>
        </xdr:cNvPr>
        <xdr:cNvSpPr txBox="1"/>
      </xdr:nvSpPr>
      <xdr:spPr>
        <a:xfrm>
          <a:off x="16052165" y="133464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6" name="直線コネクタ 795">
          <a:extLst>
            <a:ext uri="{FF2B5EF4-FFF2-40B4-BE49-F238E27FC236}">
              <a16:creationId xmlns:a16="http://schemas.microsoft.com/office/drawing/2014/main" id="{D099255C-D752-423E-B4B5-9B3180FF704D}"/>
            </a:ext>
          </a:extLst>
        </xdr:cNvPr>
        <xdr:cNvCxnSpPr/>
      </xdr:nvCxnSpPr>
      <xdr:spPr>
        <a:xfrm>
          <a:off x="16459200" y="13174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797" name="テキスト ボックス 796">
          <a:extLst>
            <a:ext uri="{FF2B5EF4-FFF2-40B4-BE49-F238E27FC236}">
              <a16:creationId xmlns:a16="http://schemas.microsoft.com/office/drawing/2014/main" id="{3667FAE2-958B-4157-AFFE-85AC415FD993}"/>
            </a:ext>
          </a:extLst>
        </xdr:cNvPr>
        <xdr:cNvSpPr txBox="1"/>
      </xdr:nvSpPr>
      <xdr:spPr>
        <a:xfrm>
          <a:off x="16052165" y="130390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8" name="直線コネクタ 797">
          <a:extLst>
            <a:ext uri="{FF2B5EF4-FFF2-40B4-BE49-F238E27FC236}">
              <a16:creationId xmlns:a16="http://schemas.microsoft.com/office/drawing/2014/main" id="{9C3DB388-E406-4DE0-9015-1750AF0372C5}"/>
            </a:ext>
          </a:extLst>
        </xdr:cNvPr>
        <xdr:cNvCxnSpPr/>
      </xdr:nvCxnSpPr>
      <xdr:spPr>
        <a:xfrm>
          <a:off x="16459200" y="12868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799" name="テキスト ボックス 798">
          <a:extLst>
            <a:ext uri="{FF2B5EF4-FFF2-40B4-BE49-F238E27FC236}">
              <a16:creationId xmlns:a16="http://schemas.microsoft.com/office/drawing/2014/main" id="{DB49FAA8-617F-4A46-A663-04625E2136F7}"/>
            </a:ext>
          </a:extLst>
        </xdr:cNvPr>
        <xdr:cNvSpPr txBox="1"/>
      </xdr:nvSpPr>
      <xdr:spPr>
        <a:xfrm>
          <a:off x="16052165" y="12731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0" name="直線コネクタ 799">
          <a:extLst>
            <a:ext uri="{FF2B5EF4-FFF2-40B4-BE49-F238E27FC236}">
              <a16:creationId xmlns:a16="http://schemas.microsoft.com/office/drawing/2014/main" id="{B2CE4021-4299-4CCF-A1AC-20F8F1732648}"/>
            </a:ext>
          </a:extLst>
        </xdr:cNvPr>
        <xdr:cNvCxnSpPr/>
      </xdr:nvCxnSpPr>
      <xdr:spPr>
        <a:xfrm>
          <a:off x="16459200" y="12556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801" name="テキスト ボックス 800">
          <a:extLst>
            <a:ext uri="{FF2B5EF4-FFF2-40B4-BE49-F238E27FC236}">
              <a16:creationId xmlns:a16="http://schemas.microsoft.com/office/drawing/2014/main" id="{1000085D-6116-473A-9A65-7885B9EA23B4}"/>
            </a:ext>
          </a:extLst>
        </xdr:cNvPr>
        <xdr:cNvSpPr txBox="1"/>
      </xdr:nvSpPr>
      <xdr:spPr>
        <a:xfrm>
          <a:off x="16052165" y="124206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DC37214E-51B9-4D69-8F46-B4196E649DAA}"/>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803" name="テキスト ボックス 802">
          <a:extLst>
            <a:ext uri="{FF2B5EF4-FFF2-40B4-BE49-F238E27FC236}">
              <a16:creationId xmlns:a16="http://schemas.microsoft.com/office/drawing/2014/main" id="{543B2326-12C8-4F18-B3AB-C57B48C9684B}"/>
            </a:ext>
          </a:extLst>
        </xdr:cNvPr>
        <xdr:cNvSpPr txBox="1"/>
      </xdr:nvSpPr>
      <xdr:spPr>
        <a:xfrm>
          <a:off x="16052165" y="1211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D135FC0C-7E8A-46C0-A90C-D343D779FC2E}"/>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77470</xdr:rowOff>
    </xdr:from>
    <xdr:to>
      <xdr:col>116</xdr:col>
      <xdr:colOff>62865</xdr:colOff>
      <xdr:row>85</xdr:row>
      <xdr:rowOff>111760</xdr:rowOff>
    </xdr:to>
    <xdr:cxnSp macro="">
      <xdr:nvCxnSpPr>
        <xdr:cNvPr id="805" name="直線コネクタ 804">
          <a:extLst>
            <a:ext uri="{FF2B5EF4-FFF2-40B4-BE49-F238E27FC236}">
              <a16:creationId xmlns:a16="http://schemas.microsoft.com/office/drawing/2014/main" id="{613D5F00-929C-43A9-8253-A554C9ED9B1A}"/>
            </a:ext>
          </a:extLst>
        </xdr:cNvPr>
        <xdr:cNvCxnSpPr/>
      </xdr:nvCxnSpPr>
      <xdr:spPr>
        <a:xfrm flipV="1">
          <a:off x="19954240" y="12717145"/>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115570</xdr:rowOff>
    </xdr:from>
    <xdr:ext cx="469900" cy="259080"/>
    <xdr:sp macro="" textlink="">
      <xdr:nvSpPr>
        <xdr:cNvPr id="806" name="【消防施設】&#10;一人当たり面積最小値テキスト">
          <a:extLst>
            <a:ext uri="{FF2B5EF4-FFF2-40B4-BE49-F238E27FC236}">
              <a16:creationId xmlns:a16="http://schemas.microsoft.com/office/drawing/2014/main" id="{8D18B2F1-26A1-4993-BBE3-CE6B8DBBDEBB}"/>
            </a:ext>
          </a:extLst>
        </xdr:cNvPr>
        <xdr:cNvSpPr txBox="1"/>
      </xdr:nvSpPr>
      <xdr:spPr>
        <a:xfrm>
          <a:off x="19992975" y="1388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111760</xdr:rowOff>
    </xdr:from>
    <xdr:to>
      <xdr:col>116</xdr:col>
      <xdr:colOff>152400</xdr:colOff>
      <xdr:row>85</xdr:row>
      <xdr:rowOff>111760</xdr:rowOff>
    </xdr:to>
    <xdr:cxnSp macro="">
      <xdr:nvCxnSpPr>
        <xdr:cNvPr id="807" name="直線コネクタ 806">
          <a:extLst>
            <a:ext uri="{FF2B5EF4-FFF2-40B4-BE49-F238E27FC236}">
              <a16:creationId xmlns:a16="http://schemas.microsoft.com/office/drawing/2014/main" id="{AF8494A4-E339-4188-B979-6161CFF69249}"/>
            </a:ext>
          </a:extLst>
        </xdr:cNvPr>
        <xdr:cNvCxnSpPr/>
      </xdr:nvCxnSpPr>
      <xdr:spPr>
        <a:xfrm>
          <a:off x="19878675" y="13884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24130</xdr:rowOff>
    </xdr:from>
    <xdr:ext cx="469900" cy="259080"/>
    <xdr:sp macro="" textlink="">
      <xdr:nvSpPr>
        <xdr:cNvPr id="808" name="【消防施設】&#10;一人当たり面積最大値テキスト">
          <a:extLst>
            <a:ext uri="{FF2B5EF4-FFF2-40B4-BE49-F238E27FC236}">
              <a16:creationId xmlns:a16="http://schemas.microsoft.com/office/drawing/2014/main" id="{CE56BFB9-C3F8-4C67-B6EC-234C858787B2}"/>
            </a:ext>
          </a:extLst>
        </xdr:cNvPr>
        <xdr:cNvSpPr txBox="1"/>
      </xdr:nvSpPr>
      <xdr:spPr>
        <a:xfrm>
          <a:off x="19992975" y="12505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77470</xdr:rowOff>
    </xdr:from>
    <xdr:to>
      <xdr:col>116</xdr:col>
      <xdr:colOff>152400</xdr:colOff>
      <xdr:row>78</xdr:row>
      <xdr:rowOff>77470</xdr:rowOff>
    </xdr:to>
    <xdr:cxnSp macro="">
      <xdr:nvCxnSpPr>
        <xdr:cNvPr id="809" name="直線コネクタ 808">
          <a:extLst>
            <a:ext uri="{FF2B5EF4-FFF2-40B4-BE49-F238E27FC236}">
              <a16:creationId xmlns:a16="http://schemas.microsoft.com/office/drawing/2014/main" id="{147B4972-3CB9-4703-9C83-645DFAE8634F}"/>
            </a:ext>
          </a:extLst>
        </xdr:cNvPr>
        <xdr:cNvCxnSpPr/>
      </xdr:nvCxnSpPr>
      <xdr:spPr>
        <a:xfrm>
          <a:off x="19878675" y="12717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62230</xdr:rowOff>
    </xdr:from>
    <xdr:ext cx="469900" cy="259080"/>
    <xdr:sp macro="" textlink="">
      <xdr:nvSpPr>
        <xdr:cNvPr id="810" name="【消防施設】&#10;一人当たり面積平均値テキスト">
          <a:extLst>
            <a:ext uri="{FF2B5EF4-FFF2-40B4-BE49-F238E27FC236}">
              <a16:creationId xmlns:a16="http://schemas.microsoft.com/office/drawing/2014/main" id="{65BC2F85-1CBB-4EFA-B792-1700CEA14CC7}"/>
            </a:ext>
          </a:extLst>
        </xdr:cNvPr>
        <xdr:cNvSpPr txBox="1"/>
      </xdr:nvSpPr>
      <xdr:spPr>
        <a:xfrm>
          <a:off x="19992975" y="13190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39370</xdr:rowOff>
    </xdr:from>
    <xdr:to>
      <xdr:col>116</xdr:col>
      <xdr:colOff>114300</xdr:colOff>
      <xdr:row>82</xdr:row>
      <xdr:rowOff>140970</xdr:rowOff>
    </xdr:to>
    <xdr:sp macro="" textlink="">
      <xdr:nvSpPr>
        <xdr:cNvPr id="811" name="フローチャート: 判断 810">
          <a:extLst>
            <a:ext uri="{FF2B5EF4-FFF2-40B4-BE49-F238E27FC236}">
              <a16:creationId xmlns:a16="http://schemas.microsoft.com/office/drawing/2014/main" id="{A4E82757-65AD-4F06-A8F7-4C72CB94E205}"/>
            </a:ext>
          </a:extLst>
        </xdr:cNvPr>
        <xdr:cNvSpPr/>
      </xdr:nvSpPr>
      <xdr:spPr>
        <a:xfrm>
          <a:off x="19897725" y="133267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52705</xdr:rowOff>
    </xdr:from>
    <xdr:to>
      <xdr:col>112</xdr:col>
      <xdr:colOff>38100</xdr:colOff>
      <xdr:row>82</xdr:row>
      <xdr:rowOff>154940</xdr:rowOff>
    </xdr:to>
    <xdr:sp macro="" textlink="">
      <xdr:nvSpPr>
        <xdr:cNvPr id="812" name="フローチャート: 判断 811">
          <a:extLst>
            <a:ext uri="{FF2B5EF4-FFF2-40B4-BE49-F238E27FC236}">
              <a16:creationId xmlns:a16="http://schemas.microsoft.com/office/drawing/2014/main" id="{F441FC53-FA1C-47DF-BE7E-5140E426B9B2}"/>
            </a:ext>
          </a:extLst>
        </xdr:cNvPr>
        <xdr:cNvSpPr/>
      </xdr:nvSpPr>
      <xdr:spPr>
        <a:xfrm>
          <a:off x="19154775" y="13336905"/>
          <a:ext cx="8572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39370</xdr:rowOff>
    </xdr:from>
    <xdr:to>
      <xdr:col>107</xdr:col>
      <xdr:colOff>101600</xdr:colOff>
      <xdr:row>82</xdr:row>
      <xdr:rowOff>140970</xdr:rowOff>
    </xdr:to>
    <xdr:sp macro="" textlink="">
      <xdr:nvSpPr>
        <xdr:cNvPr id="813" name="フローチャート: 判断 812">
          <a:extLst>
            <a:ext uri="{FF2B5EF4-FFF2-40B4-BE49-F238E27FC236}">
              <a16:creationId xmlns:a16="http://schemas.microsoft.com/office/drawing/2014/main" id="{6E2A87E1-21D2-4767-BD55-F518125FCD1E}"/>
            </a:ext>
          </a:extLst>
        </xdr:cNvPr>
        <xdr:cNvSpPr/>
      </xdr:nvSpPr>
      <xdr:spPr>
        <a:xfrm>
          <a:off x="18345150" y="133267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96520</xdr:rowOff>
    </xdr:from>
    <xdr:to>
      <xdr:col>102</xdr:col>
      <xdr:colOff>165100</xdr:colOff>
      <xdr:row>84</xdr:row>
      <xdr:rowOff>26670</xdr:rowOff>
    </xdr:to>
    <xdr:sp macro="" textlink="">
      <xdr:nvSpPr>
        <xdr:cNvPr id="814" name="フローチャート: 判断 813">
          <a:extLst>
            <a:ext uri="{FF2B5EF4-FFF2-40B4-BE49-F238E27FC236}">
              <a16:creationId xmlns:a16="http://schemas.microsoft.com/office/drawing/2014/main" id="{48A4BDD9-0897-4C0E-87CE-FF60553B5299}"/>
            </a:ext>
          </a:extLst>
        </xdr:cNvPr>
        <xdr:cNvSpPr/>
      </xdr:nvSpPr>
      <xdr:spPr>
        <a:xfrm>
          <a:off x="17554575" y="13545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5" name="フローチャート: 判断 814">
          <a:extLst>
            <a:ext uri="{FF2B5EF4-FFF2-40B4-BE49-F238E27FC236}">
              <a16:creationId xmlns:a16="http://schemas.microsoft.com/office/drawing/2014/main" id="{0D04C64B-5C2C-4298-A707-6A707C59B093}"/>
            </a:ext>
          </a:extLst>
        </xdr:cNvPr>
        <xdr:cNvSpPr/>
      </xdr:nvSpPr>
      <xdr:spPr>
        <a:xfrm>
          <a:off x="167544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3C192067-DB13-48C1-AAF0-1B5792CFA3E4}"/>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FC1A2329-DB1A-43AC-A0B9-90FE8717D1D5}"/>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0DFA640C-AAAD-47E3-A2BB-42E8AE1F255B}"/>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99987A16-8A56-41DC-BC99-68B1AE4CC735}"/>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5E280FA3-5736-49DE-853C-09D614972998}"/>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12065</xdr:rowOff>
    </xdr:from>
    <xdr:to>
      <xdr:col>116</xdr:col>
      <xdr:colOff>114300</xdr:colOff>
      <xdr:row>83</xdr:row>
      <xdr:rowOff>113665</xdr:rowOff>
    </xdr:to>
    <xdr:sp macro="" textlink="">
      <xdr:nvSpPr>
        <xdr:cNvPr id="821" name="楕円 820">
          <a:extLst>
            <a:ext uri="{FF2B5EF4-FFF2-40B4-BE49-F238E27FC236}">
              <a16:creationId xmlns:a16="http://schemas.microsoft.com/office/drawing/2014/main" id="{C163F846-09F2-42D1-9912-0C37A32755F4}"/>
            </a:ext>
          </a:extLst>
        </xdr:cNvPr>
        <xdr:cNvSpPr/>
      </xdr:nvSpPr>
      <xdr:spPr>
        <a:xfrm>
          <a:off x="19897725" y="134581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161925</xdr:rowOff>
    </xdr:from>
    <xdr:ext cx="469900" cy="259080"/>
    <xdr:sp macro="" textlink="">
      <xdr:nvSpPr>
        <xdr:cNvPr id="822" name="【消防施設】&#10;一人当たり面積該当値テキスト">
          <a:extLst>
            <a:ext uri="{FF2B5EF4-FFF2-40B4-BE49-F238E27FC236}">
              <a16:creationId xmlns:a16="http://schemas.microsoft.com/office/drawing/2014/main" id="{A24A7ACB-A2ED-4C05-B392-CF97A299EEE2}"/>
            </a:ext>
          </a:extLst>
        </xdr:cNvPr>
        <xdr:cNvSpPr txBox="1"/>
      </xdr:nvSpPr>
      <xdr:spPr>
        <a:xfrm>
          <a:off x="19992975" y="1344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23" name="楕円 822">
          <a:extLst>
            <a:ext uri="{FF2B5EF4-FFF2-40B4-BE49-F238E27FC236}">
              <a16:creationId xmlns:a16="http://schemas.microsoft.com/office/drawing/2014/main" id="{5E7DCCA1-3D2F-42BF-BA2E-40BF670D7395}"/>
            </a:ext>
          </a:extLst>
        </xdr:cNvPr>
        <xdr:cNvSpPr/>
      </xdr:nvSpPr>
      <xdr:spPr>
        <a:xfrm>
          <a:off x="19154775" y="1349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63500</xdr:rowOff>
    </xdr:from>
    <xdr:to>
      <xdr:col>116</xdr:col>
      <xdr:colOff>63500</xdr:colOff>
      <xdr:row>83</xdr:row>
      <xdr:rowOff>95250</xdr:rowOff>
    </xdr:to>
    <xdr:cxnSp macro="">
      <xdr:nvCxnSpPr>
        <xdr:cNvPr id="824" name="直線コネクタ 823">
          <a:extLst>
            <a:ext uri="{FF2B5EF4-FFF2-40B4-BE49-F238E27FC236}">
              <a16:creationId xmlns:a16="http://schemas.microsoft.com/office/drawing/2014/main" id="{DD085962-509C-4B31-BBFA-712B661D387D}"/>
            </a:ext>
          </a:extLst>
        </xdr:cNvPr>
        <xdr:cNvCxnSpPr/>
      </xdr:nvCxnSpPr>
      <xdr:spPr>
        <a:xfrm flipV="1">
          <a:off x="19202400" y="13515975"/>
          <a:ext cx="7524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31115</xdr:rowOff>
    </xdr:from>
    <xdr:to>
      <xdr:col>107</xdr:col>
      <xdr:colOff>101600</xdr:colOff>
      <xdr:row>83</xdr:row>
      <xdr:rowOff>132715</xdr:rowOff>
    </xdr:to>
    <xdr:sp macro="" textlink="">
      <xdr:nvSpPr>
        <xdr:cNvPr id="825" name="楕円 824">
          <a:extLst>
            <a:ext uri="{FF2B5EF4-FFF2-40B4-BE49-F238E27FC236}">
              <a16:creationId xmlns:a16="http://schemas.microsoft.com/office/drawing/2014/main" id="{04660A57-3DBB-4A94-B4B7-AF5F553E3768}"/>
            </a:ext>
          </a:extLst>
        </xdr:cNvPr>
        <xdr:cNvSpPr/>
      </xdr:nvSpPr>
      <xdr:spPr>
        <a:xfrm>
          <a:off x="18345150" y="134772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81915</xdr:rowOff>
    </xdr:from>
    <xdr:to>
      <xdr:col>111</xdr:col>
      <xdr:colOff>177800</xdr:colOff>
      <xdr:row>83</xdr:row>
      <xdr:rowOff>95250</xdr:rowOff>
    </xdr:to>
    <xdr:cxnSp macro="">
      <xdr:nvCxnSpPr>
        <xdr:cNvPr id="826" name="直線コネクタ 825">
          <a:extLst>
            <a:ext uri="{FF2B5EF4-FFF2-40B4-BE49-F238E27FC236}">
              <a16:creationId xmlns:a16="http://schemas.microsoft.com/office/drawing/2014/main" id="{470A4C23-AC6A-44CA-9692-3D6B83416520}"/>
            </a:ext>
          </a:extLst>
        </xdr:cNvPr>
        <xdr:cNvCxnSpPr/>
      </xdr:nvCxnSpPr>
      <xdr:spPr>
        <a:xfrm>
          <a:off x="18392775" y="1353439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142240</xdr:rowOff>
    </xdr:from>
    <xdr:to>
      <xdr:col>102</xdr:col>
      <xdr:colOff>165100</xdr:colOff>
      <xdr:row>84</xdr:row>
      <xdr:rowOff>72390</xdr:rowOff>
    </xdr:to>
    <xdr:sp macro="" textlink="">
      <xdr:nvSpPr>
        <xdr:cNvPr id="827" name="楕円 826">
          <a:extLst>
            <a:ext uri="{FF2B5EF4-FFF2-40B4-BE49-F238E27FC236}">
              <a16:creationId xmlns:a16="http://schemas.microsoft.com/office/drawing/2014/main" id="{7B4FF0ED-AB55-41CC-B5EF-22198E3CA721}"/>
            </a:ext>
          </a:extLst>
        </xdr:cNvPr>
        <xdr:cNvSpPr/>
      </xdr:nvSpPr>
      <xdr:spPr>
        <a:xfrm>
          <a:off x="17554575" y="135947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81915</xdr:rowOff>
    </xdr:from>
    <xdr:to>
      <xdr:col>107</xdr:col>
      <xdr:colOff>50800</xdr:colOff>
      <xdr:row>84</xdr:row>
      <xdr:rowOff>21590</xdr:rowOff>
    </xdr:to>
    <xdr:cxnSp macro="">
      <xdr:nvCxnSpPr>
        <xdr:cNvPr id="828" name="直線コネクタ 827">
          <a:extLst>
            <a:ext uri="{FF2B5EF4-FFF2-40B4-BE49-F238E27FC236}">
              <a16:creationId xmlns:a16="http://schemas.microsoft.com/office/drawing/2014/main" id="{001EC97D-3C48-4150-A199-9C7C31DBF1AE}"/>
            </a:ext>
          </a:extLst>
        </xdr:cNvPr>
        <xdr:cNvCxnSpPr/>
      </xdr:nvCxnSpPr>
      <xdr:spPr>
        <a:xfrm flipV="1">
          <a:off x="17602200" y="13534390"/>
          <a:ext cx="79057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168275</xdr:rowOff>
    </xdr:from>
    <xdr:to>
      <xdr:col>98</xdr:col>
      <xdr:colOff>38100</xdr:colOff>
      <xdr:row>84</xdr:row>
      <xdr:rowOff>98425</xdr:rowOff>
    </xdr:to>
    <xdr:sp macro="" textlink="">
      <xdr:nvSpPr>
        <xdr:cNvPr id="829" name="楕円 828">
          <a:extLst>
            <a:ext uri="{FF2B5EF4-FFF2-40B4-BE49-F238E27FC236}">
              <a16:creationId xmlns:a16="http://schemas.microsoft.com/office/drawing/2014/main" id="{A7D53196-117C-4F85-BDD8-F1648FDF750E}"/>
            </a:ext>
          </a:extLst>
        </xdr:cNvPr>
        <xdr:cNvSpPr/>
      </xdr:nvSpPr>
      <xdr:spPr>
        <a:xfrm>
          <a:off x="16754475" y="136080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21590</xdr:rowOff>
    </xdr:from>
    <xdr:to>
      <xdr:col>102</xdr:col>
      <xdr:colOff>114300</xdr:colOff>
      <xdr:row>84</xdr:row>
      <xdr:rowOff>47625</xdr:rowOff>
    </xdr:to>
    <xdr:cxnSp macro="">
      <xdr:nvCxnSpPr>
        <xdr:cNvPr id="830" name="直線コネクタ 829">
          <a:extLst>
            <a:ext uri="{FF2B5EF4-FFF2-40B4-BE49-F238E27FC236}">
              <a16:creationId xmlns:a16="http://schemas.microsoft.com/office/drawing/2014/main" id="{5F657F17-0AA7-4374-9DEA-BDA6ECE2CA66}"/>
            </a:ext>
          </a:extLst>
        </xdr:cNvPr>
        <xdr:cNvCxnSpPr/>
      </xdr:nvCxnSpPr>
      <xdr:spPr>
        <a:xfrm flipV="1">
          <a:off x="16802100" y="1363281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80</xdr:row>
      <xdr:rowOff>170815</xdr:rowOff>
    </xdr:from>
    <xdr:ext cx="469900" cy="258445"/>
    <xdr:sp macro="" textlink="">
      <xdr:nvSpPr>
        <xdr:cNvPr id="831" name="n_1aveValue【消防施設】&#10;一人当たり面積">
          <a:extLst>
            <a:ext uri="{FF2B5EF4-FFF2-40B4-BE49-F238E27FC236}">
              <a16:creationId xmlns:a16="http://schemas.microsoft.com/office/drawing/2014/main" id="{CE66F9C6-9F1D-44D7-B5F1-AC26D0B2C907}"/>
            </a:ext>
          </a:extLst>
        </xdr:cNvPr>
        <xdr:cNvSpPr txBox="1"/>
      </xdr:nvSpPr>
      <xdr:spPr>
        <a:xfrm>
          <a:off x="18983325" y="13124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157480</xdr:rowOff>
    </xdr:from>
    <xdr:ext cx="468630" cy="257810"/>
    <xdr:sp macro="" textlink="">
      <xdr:nvSpPr>
        <xdr:cNvPr id="832" name="n_2aveValue【消防施設】&#10;一人当たり面積">
          <a:extLst>
            <a:ext uri="{FF2B5EF4-FFF2-40B4-BE49-F238E27FC236}">
              <a16:creationId xmlns:a16="http://schemas.microsoft.com/office/drawing/2014/main" id="{4050306A-91AE-480D-BD61-827F836945B5}"/>
            </a:ext>
          </a:extLst>
        </xdr:cNvPr>
        <xdr:cNvSpPr txBox="1"/>
      </xdr:nvSpPr>
      <xdr:spPr>
        <a:xfrm>
          <a:off x="18183225" y="13124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43180</xdr:rowOff>
    </xdr:from>
    <xdr:ext cx="468630" cy="257810"/>
    <xdr:sp macro="" textlink="">
      <xdr:nvSpPr>
        <xdr:cNvPr id="833" name="n_3aveValue【消防施設】&#10;一人当たり面積">
          <a:extLst>
            <a:ext uri="{FF2B5EF4-FFF2-40B4-BE49-F238E27FC236}">
              <a16:creationId xmlns:a16="http://schemas.microsoft.com/office/drawing/2014/main" id="{4801E7E3-3490-4AD9-8710-19D93E49D37E}"/>
            </a:ext>
          </a:extLst>
        </xdr:cNvPr>
        <xdr:cNvSpPr txBox="1"/>
      </xdr:nvSpPr>
      <xdr:spPr>
        <a:xfrm>
          <a:off x="17383125" y="13333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81</xdr:row>
      <xdr:rowOff>162560</xdr:rowOff>
    </xdr:from>
    <xdr:ext cx="468630" cy="259080"/>
    <xdr:sp macro="" textlink="">
      <xdr:nvSpPr>
        <xdr:cNvPr id="834" name="n_4aveValue【消防施設】&#10;一人当たり面積">
          <a:extLst>
            <a:ext uri="{FF2B5EF4-FFF2-40B4-BE49-F238E27FC236}">
              <a16:creationId xmlns:a16="http://schemas.microsoft.com/office/drawing/2014/main" id="{FC3EF27A-BA9C-4E13-ADE4-4982C2B677C8}"/>
            </a:ext>
          </a:extLst>
        </xdr:cNvPr>
        <xdr:cNvSpPr txBox="1"/>
      </xdr:nvSpPr>
      <xdr:spPr>
        <a:xfrm>
          <a:off x="16592550" y="132848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137160</xdr:rowOff>
    </xdr:from>
    <xdr:ext cx="469900" cy="259080"/>
    <xdr:sp macro="" textlink="">
      <xdr:nvSpPr>
        <xdr:cNvPr id="835" name="n_1mainValue【消防施設】&#10;一人当たり面積">
          <a:extLst>
            <a:ext uri="{FF2B5EF4-FFF2-40B4-BE49-F238E27FC236}">
              <a16:creationId xmlns:a16="http://schemas.microsoft.com/office/drawing/2014/main" id="{B652A809-3CAB-4CB5-9109-F64C242FB011}"/>
            </a:ext>
          </a:extLst>
        </xdr:cNvPr>
        <xdr:cNvSpPr txBox="1"/>
      </xdr:nvSpPr>
      <xdr:spPr>
        <a:xfrm>
          <a:off x="18983325" y="1358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123825</xdr:rowOff>
    </xdr:from>
    <xdr:ext cx="468630" cy="257810"/>
    <xdr:sp macro="" textlink="">
      <xdr:nvSpPr>
        <xdr:cNvPr id="836" name="n_2mainValue【消防施設】&#10;一人当たり面積">
          <a:extLst>
            <a:ext uri="{FF2B5EF4-FFF2-40B4-BE49-F238E27FC236}">
              <a16:creationId xmlns:a16="http://schemas.microsoft.com/office/drawing/2014/main" id="{BBB36F31-3D72-4907-A40A-ED63E0909E96}"/>
            </a:ext>
          </a:extLst>
        </xdr:cNvPr>
        <xdr:cNvSpPr txBox="1"/>
      </xdr:nvSpPr>
      <xdr:spPr>
        <a:xfrm>
          <a:off x="18183225" y="1356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63500</xdr:rowOff>
    </xdr:from>
    <xdr:ext cx="468630" cy="257810"/>
    <xdr:sp macro="" textlink="">
      <xdr:nvSpPr>
        <xdr:cNvPr id="837" name="n_3mainValue【消防施設】&#10;一人当たり面積">
          <a:extLst>
            <a:ext uri="{FF2B5EF4-FFF2-40B4-BE49-F238E27FC236}">
              <a16:creationId xmlns:a16="http://schemas.microsoft.com/office/drawing/2014/main" id="{849C0BEA-60D4-4BEE-883E-5F0728B79225}"/>
            </a:ext>
          </a:extLst>
        </xdr:cNvPr>
        <xdr:cNvSpPr txBox="1"/>
      </xdr:nvSpPr>
      <xdr:spPr>
        <a:xfrm>
          <a:off x="17383125" y="136779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89535</xdr:rowOff>
    </xdr:from>
    <xdr:ext cx="468630" cy="257810"/>
    <xdr:sp macro="" textlink="">
      <xdr:nvSpPr>
        <xdr:cNvPr id="838" name="n_4mainValue【消防施設】&#10;一人当たり面積">
          <a:extLst>
            <a:ext uri="{FF2B5EF4-FFF2-40B4-BE49-F238E27FC236}">
              <a16:creationId xmlns:a16="http://schemas.microsoft.com/office/drawing/2014/main" id="{72B59D19-4855-43C1-8FA1-40468086DAE3}"/>
            </a:ext>
          </a:extLst>
        </xdr:cNvPr>
        <xdr:cNvSpPr txBox="1"/>
      </xdr:nvSpPr>
      <xdr:spPr>
        <a:xfrm>
          <a:off x="16592550" y="13697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CE038215-1CF6-4BE6-B8D1-C6E11FCA454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D372D4A7-38C0-4B6E-B3C8-D8EF30ADB522}"/>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D900EF92-34D0-4183-B60C-756A8FD7831F}"/>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9C9C03F-3CF5-4C30-AF8A-1BA995AD746A}"/>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9FD627F3-9EFF-4A26-BD2C-9B65717B43DD}"/>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35A3B891-68BB-4DD3-BAD8-E5E8A3459043}"/>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5985B15B-030D-4611-AF57-DB1DE074B08F}"/>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4513CE6-4C37-4ACC-971D-BAF8141D090B}"/>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847" name="テキスト ボックス 846">
          <a:extLst>
            <a:ext uri="{FF2B5EF4-FFF2-40B4-BE49-F238E27FC236}">
              <a16:creationId xmlns:a16="http://schemas.microsoft.com/office/drawing/2014/main" id="{2C0A81E6-5161-4C36-B755-3B43FBE4532F}"/>
            </a:ext>
          </a:extLst>
        </xdr:cNvPr>
        <xdr:cNvSpPr txBox="1"/>
      </xdr:nvSpPr>
      <xdr:spPr>
        <a:xfrm>
          <a:off x="11172825" y="157162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873F3482-BC8F-4E8A-B452-ADCCB3117ABC}"/>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849" name="テキスト ボックス 848">
          <a:extLst>
            <a:ext uri="{FF2B5EF4-FFF2-40B4-BE49-F238E27FC236}">
              <a16:creationId xmlns:a16="http://schemas.microsoft.com/office/drawing/2014/main" id="{F3FE4BF3-7B69-49A0-9613-E4C0498E1132}"/>
            </a:ext>
          </a:extLst>
        </xdr:cNvPr>
        <xdr:cNvSpPr txBox="1"/>
      </xdr:nvSpPr>
      <xdr:spPr>
        <a:xfrm>
          <a:off x="10794365" y="18047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0" name="直線コネクタ 849">
          <a:extLst>
            <a:ext uri="{FF2B5EF4-FFF2-40B4-BE49-F238E27FC236}">
              <a16:creationId xmlns:a16="http://schemas.microsoft.com/office/drawing/2014/main" id="{97AA0D45-AF37-4271-B254-59F029ACC921}"/>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851" name="テキスト ボックス 850">
          <a:extLst>
            <a:ext uri="{FF2B5EF4-FFF2-40B4-BE49-F238E27FC236}">
              <a16:creationId xmlns:a16="http://schemas.microsoft.com/office/drawing/2014/main" id="{21F3A74B-F605-4486-BD02-E1E267EFDDF5}"/>
            </a:ext>
          </a:extLst>
        </xdr:cNvPr>
        <xdr:cNvSpPr txBox="1"/>
      </xdr:nvSpPr>
      <xdr:spPr>
        <a:xfrm>
          <a:off x="10794365" y="1772729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2" name="直線コネクタ 851">
          <a:extLst>
            <a:ext uri="{FF2B5EF4-FFF2-40B4-BE49-F238E27FC236}">
              <a16:creationId xmlns:a16="http://schemas.microsoft.com/office/drawing/2014/main" id="{9048743B-76C8-4BA9-B51B-DDBE6A9D0CA0}"/>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3" name="テキスト ボックス 852">
          <a:extLst>
            <a:ext uri="{FF2B5EF4-FFF2-40B4-BE49-F238E27FC236}">
              <a16:creationId xmlns:a16="http://schemas.microsoft.com/office/drawing/2014/main" id="{9B202537-680A-49C1-8D54-FCB39D0EC8C9}"/>
            </a:ext>
          </a:extLst>
        </xdr:cNvPr>
        <xdr:cNvSpPr txBox="1"/>
      </xdr:nvSpPr>
      <xdr:spPr>
        <a:xfrm>
          <a:off x="10845800"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4" name="直線コネクタ 853">
          <a:extLst>
            <a:ext uri="{FF2B5EF4-FFF2-40B4-BE49-F238E27FC236}">
              <a16:creationId xmlns:a16="http://schemas.microsoft.com/office/drawing/2014/main" id="{CC7917C2-30A2-4EBB-BD05-C089920EF565}"/>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855" name="テキスト ボックス 854">
          <a:extLst>
            <a:ext uri="{FF2B5EF4-FFF2-40B4-BE49-F238E27FC236}">
              <a16:creationId xmlns:a16="http://schemas.microsoft.com/office/drawing/2014/main" id="{A48680E0-3EED-4433-8968-638073CD4DD2}"/>
            </a:ext>
          </a:extLst>
        </xdr:cNvPr>
        <xdr:cNvSpPr txBox="1"/>
      </xdr:nvSpPr>
      <xdr:spPr>
        <a:xfrm>
          <a:off x="10845800" y="1707134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6" name="直線コネクタ 855">
          <a:extLst>
            <a:ext uri="{FF2B5EF4-FFF2-40B4-BE49-F238E27FC236}">
              <a16:creationId xmlns:a16="http://schemas.microsoft.com/office/drawing/2014/main" id="{61FC8DCF-05CF-4919-BC0C-F4BD370C30A9}"/>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7" name="テキスト ボックス 856">
          <a:extLst>
            <a:ext uri="{FF2B5EF4-FFF2-40B4-BE49-F238E27FC236}">
              <a16:creationId xmlns:a16="http://schemas.microsoft.com/office/drawing/2014/main" id="{CBFF1B71-CC00-4047-A444-93159B850CE2}"/>
            </a:ext>
          </a:extLst>
        </xdr:cNvPr>
        <xdr:cNvSpPr txBox="1"/>
      </xdr:nvSpPr>
      <xdr:spPr>
        <a:xfrm>
          <a:off x="10845800"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8" name="直線コネクタ 857">
          <a:extLst>
            <a:ext uri="{FF2B5EF4-FFF2-40B4-BE49-F238E27FC236}">
              <a16:creationId xmlns:a16="http://schemas.microsoft.com/office/drawing/2014/main" id="{9372FAB9-6CD9-4F42-A595-D817F1B4AF51}"/>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9" name="テキスト ボックス 858">
          <a:extLst>
            <a:ext uri="{FF2B5EF4-FFF2-40B4-BE49-F238E27FC236}">
              <a16:creationId xmlns:a16="http://schemas.microsoft.com/office/drawing/2014/main" id="{52654C2A-48D3-4A0E-B8C6-E7321EC208C9}"/>
            </a:ext>
          </a:extLst>
        </xdr:cNvPr>
        <xdr:cNvSpPr txBox="1"/>
      </xdr:nvSpPr>
      <xdr:spPr>
        <a:xfrm>
          <a:off x="10845800"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0" name="直線コネクタ 859">
          <a:extLst>
            <a:ext uri="{FF2B5EF4-FFF2-40B4-BE49-F238E27FC236}">
              <a16:creationId xmlns:a16="http://schemas.microsoft.com/office/drawing/2014/main" id="{DD58E9EB-4775-4076-AC4F-16356D731545}"/>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861" name="テキスト ボックス 860">
          <a:extLst>
            <a:ext uri="{FF2B5EF4-FFF2-40B4-BE49-F238E27FC236}">
              <a16:creationId xmlns:a16="http://schemas.microsoft.com/office/drawing/2014/main" id="{95C9221C-4D97-4057-A32F-E963D60CFA8B}"/>
            </a:ext>
          </a:extLst>
        </xdr:cNvPr>
        <xdr:cNvSpPr txBox="1"/>
      </xdr:nvSpPr>
      <xdr:spPr>
        <a:xfrm>
          <a:off x="10903585" y="16087725"/>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B43CE19-F824-4230-8431-77D070F5B5B0}"/>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F43D8C3B-B6AF-4ADA-8414-9C29D5702A11}"/>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169545</xdr:rowOff>
    </xdr:from>
    <xdr:to>
      <xdr:col>85</xdr:col>
      <xdr:colOff>126365</xdr:colOff>
      <xdr:row>108</xdr:row>
      <xdr:rowOff>17780</xdr:rowOff>
    </xdr:to>
    <xdr:cxnSp macro="">
      <xdr:nvCxnSpPr>
        <xdr:cNvPr id="864" name="直線コネクタ 863">
          <a:extLst>
            <a:ext uri="{FF2B5EF4-FFF2-40B4-BE49-F238E27FC236}">
              <a16:creationId xmlns:a16="http://schemas.microsoft.com/office/drawing/2014/main" id="{04BC8E50-AEAD-4B42-BE63-4D9BDC639FAB}"/>
            </a:ext>
          </a:extLst>
        </xdr:cNvPr>
        <xdr:cNvCxnSpPr/>
      </xdr:nvCxnSpPr>
      <xdr:spPr>
        <a:xfrm flipV="1">
          <a:off x="14696440" y="16457295"/>
          <a:ext cx="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20955</xdr:rowOff>
    </xdr:from>
    <xdr:ext cx="405130" cy="257810"/>
    <xdr:sp macro="" textlink="">
      <xdr:nvSpPr>
        <xdr:cNvPr id="865" name="【庁舎】&#10;有形固定資産減価償却率最小値テキスト">
          <a:extLst>
            <a:ext uri="{FF2B5EF4-FFF2-40B4-BE49-F238E27FC236}">
              <a16:creationId xmlns:a16="http://schemas.microsoft.com/office/drawing/2014/main" id="{F5F21524-C09C-44EC-ABE1-A56AA8472E78}"/>
            </a:ext>
          </a:extLst>
        </xdr:cNvPr>
        <xdr:cNvSpPr txBox="1"/>
      </xdr:nvSpPr>
      <xdr:spPr>
        <a:xfrm>
          <a:off x="14735175" y="176803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17780</xdr:rowOff>
    </xdr:from>
    <xdr:to>
      <xdr:col>86</xdr:col>
      <xdr:colOff>25400</xdr:colOff>
      <xdr:row>108</xdr:row>
      <xdr:rowOff>17780</xdr:rowOff>
    </xdr:to>
    <xdr:cxnSp macro="">
      <xdr:nvCxnSpPr>
        <xdr:cNvPr id="866" name="直線コネクタ 865">
          <a:extLst>
            <a:ext uri="{FF2B5EF4-FFF2-40B4-BE49-F238E27FC236}">
              <a16:creationId xmlns:a16="http://schemas.microsoft.com/office/drawing/2014/main" id="{F19DF5DE-2324-44DF-8502-683E67B147FD}"/>
            </a:ext>
          </a:extLst>
        </xdr:cNvPr>
        <xdr:cNvCxnSpPr/>
      </xdr:nvCxnSpPr>
      <xdr:spPr>
        <a:xfrm>
          <a:off x="14611350" y="17677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116205</xdr:rowOff>
    </xdr:from>
    <xdr:ext cx="405130" cy="259080"/>
    <xdr:sp macro="" textlink="">
      <xdr:nvSpPr>
        <xdr:cNvPr id="867" name="【庁舎】&#10;有形固定資産減価償却率最大値テキスト">
          <a:extLst>
            <a:ext uri="{FF2B5EF4-FFF2-40B4-BE49-F238E27FC236}">
              <a16:creationId xmlns:a16="http://schemas.microsoft.com/office/drawing/2014/main" id="{3A8EC5AB-AFDA-416C-A96A-A1C72C9CCBB0}"/>
            </a:ext>
          </a:extLst>
        </xdr:cNvPr>
        <xdr:cNvSpPr txBox="1"/>
      </xdr:nvSpPr>
      <xdr:spPr>
        <a:xfrm>
          <a:off x="14735175" y="16232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868" name="直線コネクタ 867">
          <a:extLst>
            <a:ext uri="{FF2B5EF4-FFF2-40B4-BE49-F238E27FC236}">
              <a16:creationId xmlns:a16="http://schemas.microsoft.com/office/drawing/2014/main" id="{139AF236-0341-4211-AE44-2B881C064940}"/>
            </a:ext>
          </a:extLst>
        </xdr:cNvPr>
        <xdr:cNvCxnSpPr/>
      </xdr:nvCxnSpPr>
      <xdr:spPr>
        <a:xfrm>
          <a:off x="14611350" y="16457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116840</xdr:rowOff>
    </xdr:from>
    <xdr:ext cx="405130" cy="259080"/>
    <xdr:sp macro="" textlink="">
      <xdr:nvSpPr>
        <xdr:cNvPr id="869" name="【庁舎】&#10;有形固定資産減価償却率平均値テキスト">
          <a:extLst>
            <a:ext uri="{FF2B5EF4-FFF2-40B4-BE49-F238E27FC236}">
              <a16:creationId xmlns:a16="http://schemas.microsoft.com/office/drawing/2014/main" id="{72CBC216-16E0-4193-9AA8-A3DEBFB15CD0}"/>
            </a:ext>
          </a:extLst>
        </xdr:cNvPr>
        <xdr:cNvSpPr txBox="1"/>
      </xdr:nvSpPr>
      <xdr:spPr>
        <a:xfrm>
          <a:off x="14735175" y="16747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37C62D7E-D42A-4585-8C98-08FCA2AE0969}"/>
            </a:ext>
          </a:extLst>
        </xdr:cNvPr>
        <xdr:cNvSpPr/>
      </xdr:nvSpPr>
      <xdr:spPr>
        <a:xfrm>
          <a:off x="14649450" y="168960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121920</xdr:rowOff>
    </xdr:from>
    <xdr:to>
      <xdr:col>81</xdr:col>
      <xdr:colOff>101600</xdr:colOff>
      <xdr:row>104</xdr:row>
      <xdr:rowOff>52070</xdr:rowOff>
    </xdr:to>
    <xdr:sp macro="" textlink="">
      <xdr:nvSpPr>
        <xdr:cNvPr id="871" name="フローチャート: 判断 870">
          <a:extLst>
            <a:ext uri="{FF2B5EF4-FFF2-40B4-BE49-F238E27FC236}">
              <a16:creationId xmlns:a16="http://schemas.microsoft.com/office/drawing/2014/main" id="{C5206B56-3726-4090-BD49-066C9D4EF9CF}"/>
            </a:ext>
          </a:extLst>
        </xdr:cNvPr>
        <xdr:cNvSpPr/>
      </xdr:nvSpPr>
      <xdr:spPr>
        <a:xfrm>
          <a:off x="13887450" y="169271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88900</xdr:rowOff>
    </xdr:from>
    <xdr:to>
      <xdr:col>76</xdr:col>
      <xdr:colOff>165100</xdr:colOff>
      <xdr:row>104</xdr:row>
      <xdr:rowOff>19050</xdr:rowOff>
    </xdr:to>
    <xdr:sp macro="" textlink="">
      <xdr:nvSpPr>
        <xdr:cNvPr id="872" name="フローチャート: 判断 871">
          <a:extLst>
            <a:ext uri="{FF2B5EF4-FFF2-40B4-BE49-F238E27FC236}">
              <a16:creationId xmlns:a16="http://schemas.microsoft.com/office/drawing/2014/main" id="{DD9073D9-CAE3-4FAA-A6E0-F2392035C7FC}"/>
            </a:ext>
          </a:extLst>
        </xdr:cNvPr>
        <xdr:cNvSpPr/>
      </xdr:nvSpPr>
      <xdr:spPr>
        <a:xfrm>
          <a:off x="13096875" y="16887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73" name="フローチャート: 判断 872">
          <a:extLst>
            <a:ext uri="{FF2B5EF4-FFF2-40B4-BE49-F238E27FC236}">
              <a16:creationId xmlns:a16="http://schemas.microsoft.com/office/drawing/2014/main" id="{80C99552-1959-4639-B71F-09298C5BC38E}"/>
            </a:ext>
          </a:extLst>
        </xdr:cNvPr>
        <xdr:cNvSpPr/>
      </xdr:nvSpPr>
      <xdr:spPr>
        <a:xfrm>
          <a:off x="12296775" y="170122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4" name="フローチャート: 判断 873">
          <a:extLst>
            <a:ext uri="{FF2B5EF4-FFF2-40B4-BE49-F238E27FC236}">
              <a16:creationId xmlns:a16="http://schemas.microsoft.com/office/drawing/2014/main" id="{2914DFD4-CBD8-4370-9F73-8C5DA770A358}"/>
            </a:ext>
          </a:extLst>
        </xdr:cNvPr>
        <xdr:cNvSpPr/>
      </xdr:nvSpPr>
      <xdr:spPr>
        <a:xfrm>
          <a:off x="11487150" y="17061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908DA3CC-803C-4BD2-9D8C-5C0997D4EAE8}"/>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A06E8CCE-1AEF-49EA-9168-1938D28E26AE}"/>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914F2B07-FDC3-4AAE-8C2E-B3974C757764}"/>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14D27E58-877D-4463-ADB5-D47E5CC26790}"/>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70C07FD5-C400-4BBE-9C6A-C8A585EE8B87}"/>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880" name="楕円 879">
          <a:extLst>
            <a:ext uri="{FF2B5EF4-FFF2-40B4-BE49-F238E27FC236}">
              <a16:creationId xmlns:a16="http://schemas.microsoft.com/office/drawing/2014/main" id="{287F0603-2F56-4164-8C97-15F593A3AE34}"/>
            </a:ext>
          </a:extLst>
        </xdr:cNvPr>
        <xdr:cNvSpPr/>
      </xdr:nvSpPr>
      <xdr:spPr>
        <a:xfrm>
          <a:off x="14649450" y="17389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52070</xdr:rowOff>
    </xdr:from>
    <xdr:ext cx="405130" cy="257810"/>
    <xdr:sp macro="" textlink="">
      <xdr:nvSpPr>
        <xdr:cNvPr id="881" name="【庁舎】&#10;有形固定資産減価償却率該当値テキスト">
          <a:extLst>
            <a:ext uri="{FF2B5EF4-FFF2-40B4-BE49-F238E27FC236}">
              <a16:creationId xmlns:a16="http://schemas.microsoft.com/office/drawing/2014/main" id="{E3EEDB44-9C6F-4E11-A9B0-BA5723AFED72}"/>
            </a:ext>
          </a:extLst>
        </xdr:cNvPr>
        <xdr:cNvSpPr txBox="1"/>
      </xdr:nvSpPr>
      <xdr:spPr>
        <a:xfrm>
          <a:off x="14735175" y="173653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40640</xdr:rowOff>
    </xdr:from>
    <xdr:to>
      <xdr:col>81</xdr:col>
      <xdr:colOff>101600</xdr:colOff>
      <xdr:row>106</xdr:row>
      <xdr:rowOff>141605</xdr:rowOff>
    </xdr:to>
    <xdr:sp macro="" textlink="">
      <xdr:nvSpPr>
        <xdr:cNvPr id="882" name="楕円 881">
          <a:extLst>
            <a:ext uri="{FF2B5EF4-FFF2-40B4-BE49-F238E27FC236}">
              <a16:creationId xmlns:a16="http://schemas.microsoft.com/office/drawing/2014/main" id="{C9664395-EC9A-4950-9757-D0439825F99B}"/>
            </a:ext>
          </a:extLst>
        </xdr:cNvPr>
        <xdr:cNvSpPr/>
      </xdr:nvSpPr>
      <xdr:spPr>
        <a:xfrm>
          <a:off x="13887450" y="17357090"/>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90805</xdr:rowOff>
    </xdr:from>
    <xdr:to>
      <xdr:col>85</xdr:col>
      <xdr:colOff>127000</xdr:colOff>
      <xdr:row>106</xdr:row>
      <xdr:rowOff>123825</xdr:rowOff>
    </xdr:to>
    <xdr:cxnSp macro="">
      <xdr:nvCxnSpPr>
        <xdr:cNvPr id="883" name="直線コネクタ 882">
          <a:extLst>
            <a:ext uri="{FF2B5EF4-FFF2-40B4-BE49-F238E27FC236}">
              <a16:creationId xmlns:a16="http://schemas.microsoft.com/office/drawing/2014/main" id="{D5275284-5EB0-4318-8C6E-25638C33E37D}"/>
            </a:ext>
          </a:extLst>
        </xdr:cNvPr>
        <xdr:cNvCxnSpPr/>
      </xdr:nvCxnSpPr>
      <xdr:spPr>
        <a:xfrm>
          <a:off x="13935075" y="1740408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8890</xdr:rowOff>
    </xdr:from>
    <xdr:to>
      <xdr:col>76</xdr:col>
      <xdr:colOff>165100</xdr:colOff>
      <xdr:row>106</xdr:row>
      <xdr:rowOff>110490</xdr:rowOff>
    </xdr:to>
    <xdr:sp macro="" textlink="">
      <xdr:nvSpPr>
        <xdr:cNvPr id="884" name="楕円 883">
          <a:extLst>
            <a:ext uri="{FF2B5EF4-FFF2-40B4-BE49-F238E27FC236}">
              <a16:creationId xmlns:a16="http://schemas.microsoft.com/office/drawing/2014/main" id="{54064649-9C7F-4D64-B9D2-5295382659FF}"/>
            </a:ext>
          </a:extLst>
        </xdr:cNvPr>
        <xdr:cNvSpPr/>
      </xdr:nvSpPr>
      <xdr:spPr>
        <a:xfrm>
          <a:off x="13096875" y="17328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59690</xdr:rowOff>
    </xdr:from>
    <xdr:to>
      <xdr:col>81</xdr:col>
      <xdr:colOff>50800</xdr:colOff>
      <xdr:row>106</xdr:row>
      <xdr:rowOff>90805</xdr:rowOff>
    </xdr:to>
    <xdr:cxnSp macro="">
      <xdr:nvCxnSpPr>
        <xdr:cNvPr id="885" name="直線コネクタ 884">
          <a:extLst>
            <a:ext uri="{FF2B5EF4-FFF2-40B4-BE49-F238E27FC236}">
              <a16:creationId xmlns:a16="http://schemas.microsoft.com/office/drawing/2014/main" id="{4405D962-3F34-4307-9631-549F85361DE7}"/>
            </a:ext>
          </a:extLst>
        </xdr:cNvPr>
        <xdr:cNvCxnSpPr/>
      </xdr:nvCxnSpPr>
      <xdr:spPr>
        <a:xfrm>
          <a:off x="13144500" y="17376140"/>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149225</xdr:rowOff>
    </xdr:from>
    <xdr:to>
      <xdr:col>72</xdr:col>
      <xdr:colOff>38100</xdr:colOff>
      <xdr:row>106</xdr:row>
      <xdr:rowOff>79375</xdr:rowOff>
    </xdr:to>
    <xdr:sp macro="" textlink="">
      <xdr:nvSpPr>
        <xdr:cNvPr id="886" name="楕円 885">
          <a:extLst>
            <a:ext uri="{FF2B5EF4-FFF2-40B4-BE49-F238E27FC236}">
              <a16:creationId xmlns:a16="http://schemas.microsoft.com/office/drawing/2014/main" id="{EBB713BE-C39E-4236-B323-EFD6D62A98C6}"/>
            </a:ext>
          </a:extLst>
        </xdr:cNvPr>
        <xdr:cNvSpPr/>
      </xdr:nvSpPr>
      <xdr:spPr>
        <a:xfrm>
          <a:off x="12296775" y="172942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29210</xdr:rowOff>
    </xdr:from>
    <xdr:to>
      <xdr:col>76</xdr:col>
      <xdr:colOff>114300</xdr:colOff>
      <xdr:row>106</xdr:row>
      <xdr:rowOff>59690</xdr:rowOff>
    </xdr:to>
    <xdr:cxnSp macro="">
      <xdr:nvCxnSpPr>
        <xdr:cNvPr id="887" name="直線コネクタ 886">
          <a:extLst>
            <a:ext uri="{FF2B5EF4-FFF2-40B4-BE49-F238E27FC236}">
              <a16:creationId xmlns:a16="http://schemas.microsoft.com/office/drawing/2014/main" id="{CE024E13-E74E-4A4C-99BF-02E19EFE1D80}"/>
            </a:ext>
          </a:extLst>
        </xdr:cNvPr>
        <xdr:cNvCxnSpPr/>
      </xdr:nvCxnSpPr>
      <xdr:spPr>
        <a:xfrm>
          <a:off x="12344400" y="1734248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126365</xdr:rowOff>
    </xdr:from>
    <xdr:to>
      <xdr:col>67</xdr:col>
      <xdr:colOff>101600</xdr:colOff>
      <xdr:row>106</xdr:row>
      <xdr:rowOff>56515</xdr:rowOff>
    </xdr:to>
    <xdr:sp macro="" textlink="">
      <xdr:nvSpPr>
        <xdr:cNvPr id="888" name="楕円 887">
          <a:extLst>
            <a:ext uri="{FF2B5EF4-FFF2-40B4-BE49-F238E27FC236}">
              <a16:creationId xmlns:a16="http://schemas.microsoft.com/office/drawing/2014/main" id="{92269880-DA34-454A-BAF3-496AF3FB911B}"/>
            </a:ext>
          </a:extLst>
        </xdr:cNvPr>
        <xdr:cNvSpPr/>
      </xdr:nvSpPr>
      <xdr:spPr>
        <a:xfrm>
          <a:off x="11487150" y="172681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6350</xdr:rowOff>
    </xdr:from>
    <xdr:to>
      <xdr:col>71</xdr:col>
      <xdr:colOff>177800</xdr:colOff>
      <xdr:row>106</xdr:row>
      <xdr:rowOff>29210</xdr:rowOff>
    </xdr:to>
    <xdr:cxnSp macro="">
      <xdr:nvCxnSpPr>
        <xdr:cNvPr id="889" name="直線コネクタ 888">
          <a:extLst>
            <a:ext uri="{FF2B5EF4-FFF2-40B4-BE49-F238E27FC236}">
              <a16:creationId xmlns:a16="http://schemas.microsoft.com/office/drawing/2014/main" id="{F5B3BA0E-FD68-4D69-9E7E-2AAD5632B590}"/>
            </a:ext>
          </a:extLst>
        </xdr:cNvPr>
        <xdr:cNvCxnSpPr/>
      </xdr:nvCxnSpPr>
      <xdr:spPr>
        <a:xfrm>
          <a:off x="11534775" y="1732597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68580</xdr:rowOff>
    </xdr:from>
    <xdr:ext cx="405130" cy="259080"/>
    <xdr:sp macro="" textlink="">
      <xdr:nvSpPr>
        <xdr:cNvPr id="890" name="n_1aveValue【庁舎】&#10;有形固定資産減価償却率">
          <a:extLst>
            <a:ext uri="{FF2B5EF4-FFF2-40B4-BE49-F238E27FC236}">
              <a16:creationId xmlns:a16="http://schemas.microsoft.com/office/drawing/2014/main" id="{F48D95FA-B77A-4BBF-8022-18C414166518}"/>
            </a:ext>
          </a:extLst>
        </xdr:cNvPr>
        <xdr:cNvSpPr txBox="1"/>
      </xdr:nvSpPr>
      <xdr:spPr>
        <a:xfrm>
          <a:off x="13745210" y="16696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35560</xdr:rowOff>
    </xdr:from>
    <xdr:ext cx="403860" cy="259080"/>
    <xdr:sp macro="" textlink="">
      <xdr:nvSpPr>
        <xdr:cNvPr id="891" name="n_2aveValue【庁舎】&#10;有形固定資産減価償却率">
          <a:extLst>
            <a:ext uri="{FF2B5EF4-FFF2-40B4-BE49-F238E27FC236}">
              <a16:creationId xmlns:a16="http://schemas.microsoft.com/office/drawing/2014/main" id="{EC967D5B-EADF-4A9B-BA01-89889F503FE5}"/>
            </a:ext>
          </a:extLst>
        </xdr:cNvPr>
        <xdr:cNvSpPr txBox="1"/>
      </xdr:nvSpPr>
      <xdr:spPr>
        <a:xfrm>
          <a:off x="12964160" y="16666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156845</xdr:rowOff>
    </xdr:from>
    <xdr:ext cx="403860" cy="257810"/>
    <xdr:sp macro="" textlink="">
      <xdr:nvSpPr>
        <xdr:cNvPr id="892" name="n_3aveValue【庁舎】&#10;有形固定資産減価償却率">
          <a:extLst>
            <a:ext uri="{FF2B5EF4-FFF2-40B4-BE49-F238E27FC236}">
              <a16:creationId xmlns:a16="http://schemas.microsoft.com/office/drawing/2014/main" id="{DDCDF046-A363-4263-8ABE-5052860FDC8A}"/>
            </a:ext>
          </a:extLst>
        </xdr:cNvPr>
        <xdr:cNvSpPr txBox="1"/>
      </xdr:nvSpPr>
      <xdr:spPr>
        <a:xfrm>
          <a:off x="12164060" y="167906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3860" cy="259080"/>
    <xdr:sp macro="" textlink="">
      <xdr:nvSpPr>
        <xdr:cNvPr id="893" name="n_4aveValue【庁舎】&#10;有形固定資産減価償却率">
          <a:extLst>
            <a:ext uri="{FF2B5EF4-FFF2-40B4-BE49-F238E27FC236}">
              <a16:creationId xmlns:a16="http://schemas.microsoft.com/office/drawing/2014/main" id="{FD3B48EE-B2C4-45EC-AA50-40D5AB733150}"/>
            </a:ext>
          </a:extLst>
        </xdr:cNvPr>
        <xdr:cNvSpPr txBox="1"/>
      </xdr:nvSpPr>
      <xdr:spPr>
        <a:xfrm>
          <a:off x="11354435" y="16839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132715</xdr:rowOff>
    </xdr:from>
    <xdr:ext cx="405130" cy="257810"/>
    <xdr:sp macro="" textlink="">
      <xdr:nvSpPr>
        <xdr:cNvPr id="894" name="n_1mainValue【庁舎】&#10;有形固定資産減価償却率">
          <a:extLst>
            <a:ext uri="{FF2B5EF4-FFF2-40B4-BE49-F238E27FC236}">
              <a16:creationId xmlns:a16="http://schemas.microsoft.com/office/drawing/2014/main" id="{84FD0E97-E56E-4071-8779-6D42A8AF091C}"/>
            </a:ext>
          </a:extLst>
        </xdr:cNvPr>
        <xdr:cNvSpPr txBox="1"/>
      </xdr:nvSpPr>
      <xdr:spPr>
        <a:xfrm>
          <a:off x="13745210" y="174491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101600</xdr:rowOff>
    </xdr:from>
    <xdr:ext cx="403860" cy="259080"/>
    <xdr:sp macro="" textlink="">
      <xdr:nvSpPr>
        <xdr:cNvPr id="895" name="n_2mainValue【庁舎】&#10;有形固定資産減価償却率">
          <a:extLst>
            <a:ext uri="{FF2B5EF4-FFF2-40B4-BE49-F238E27FC236}">
              <a16:creationId xmlns:a16="http://schemas.microsoft.com/office/drawing/2014/main" id="{57296482-B4BE-4CB2-BED2-6EE41569BF85}"/>
            </a:ext>
          </a:extLst>
        </xdr:cNvPr>
        <xdr:cNvSpPr txBox="1"/>
      </xdr:nvSpPr>
      <xdr:spPr>
        <a:xfrm>
          <a:off x="12964160" y="17421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70485</xdr:rowOff>
    </xdr:from>
    <xdr:ext cx="403860" cy="259080"/>
    <xdr:sp macro="" textlink="">
      <xdr:nvSpPr>
        <xdr:cNvPr id="896" name="n_3mainValue【庁舎】&#10;有形固定資産減価償却率">
          <a:extLst>
            <a:ext uri="{FF2B5EF4-FFF2-40B4-BE49-F238E27FC236}">
              <a16:creationId xmlns:a16="http://schemas.microsoft.com/office/drawing/2014/main" id="{B16CAA00-0B3D-45E0-809C-B40493431C53}"/>
            </a:ext>
          </a:extLst>
        </xdr:cNvPr>
        <xdr:cNvSpPr txBox="1"/>
      </xdr:nvSpPr>
      <xdr:spPr>
        <a:xfrm>
          <a:off x="12164060" y="17383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47625</xdr:rowOff>
    </xdr:from>
    <xdr:ext cx="403860" cy="259080"/>
    <xdr:sp macro="" textlink="">
      <xdr:nvSpPr>
        <xdr:cNvPr id="897" name="n_4mainValue【庁舎】&#10;有形固定資産減価償却率">
          <a:extLst>
            <a:ext uri="{FF2B5EF4-FFF2-40B4-BE49-F238E27FC236}">
              <a16:creationId xmlns:a16="http://schemas.microsoft.com/office/drawing/2014/main" id="{23C925F9-7A30-4AD0-A683-E2B2CD2A3DFB}"/>
            </a:ext>
          </a:extLst>
        </xdr:cNvPr>
        <xdr:cNvSpPr txBox="1"/>
      </xdr:nvSpPr>
      <xdr:spPr>
        <a:xfrm>
          <a:off x="11354435" y="17360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9FA47F91-48A0-4671-A69D-F27D5307BD3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818D1F3-7C27-4EE1-BB1C-3A140E53110B}"/>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5E6219BB-D4F2-46EE-B60B-F4E696A4CE3B}"/>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5F212650-5F5E-446D-9E8D-EE38B4761D3B}"/>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AA882A0-62C8-4FD6-A7F5-A8734C1A58BB}"/>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7305561-EA09-48CB-8E1A-7316DB0218BA}"/>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AEF5A58-29A6-4440-A9AC-F8C52AA190A3}"/>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6E7FED5F-AE9F-47AC-8299-532E7846BE35}"/>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906" name="テキスト ボックス 905">
          <a:extLst>
            <a:ext uri="{FF2B5EF4-FFF2-40B4-BE49-F238E27FC236}">
              <a16:creationId xmlns:a16="http://schemas.microsoft.com/office/drawing/2014/main" id="{7095CC37-884D-4D1A-A63E-4CCBA192E9F8}"/>
            </a:ext>
          </a:extLst>
        </xdr:cNvPr>
        <xdr:cNvSpPr txBox="1"/>
      </xdr:nvSpPr>
      <xdr:spPr>
        <a:xfrm>
          <a:off x="16440150" y="157162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C40A6EF-DC99-4E4D-8503-BAE94751AFE1}"/>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C2D9B0CF-F268-4D12-9777-F5FB7B12F637}"/>
            </a:ext>
          </a:extLst>
        </xdr:cNvPr>
        <xdr:cNvCxnSpPr/>
      </xdr:nvCxnSpPr>
      <xdr:spPr>
        <a:xfrm>
          <a:off x="16459200" y="178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909" name="テキスト ボックス 908">
          <a:extLst>
            <a:ext uri="{FF2B5EF4-FFF2-40B4-BE49-F238E27FC236}">
              <a16:creationId xmlns:a16="http://schemas.microsoft.com/office/drawing/2014/main" id="{F082621E-DB15-4E99-ACC0-83F2939E5BC5}"/>
            </a:ext>
          </a:extLst>
        </xdr:cNvPr>
        <xdr:cNvSpPr txBox="1"/>
      </xdr:nvSpPr>
      <xdr:spPr>
        <a:xfrm>
          <a:off x="16052165" y="17666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9E084149-982C-4125-A1D3-5D97E9195005}"/>
            </a:ext>
          </a:extLst>
        </xdr:cNvPr>
        <xdr:cNvCxnSpPr/>
      </xdr:nvCxnSpPr>
      <xdr:spPr>
        <a:xfrm>
          <a:off x="16459200" y="17430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911" name="テキスト ボックス 910">
          <a:extLst>
            <a:ext uri="{FF2B5EF4-FFF2-40B4-BE49-F238E27FC236}">
              <a16:creationId xmlns:a16="http://schemas.microsoft.com/office/drawing/2014/main" id="{2A28C3AD-64AD-4FA7-818D-965423220BBE}"/>
            </a:ext>
          </a:extLst>
        </xdr:cNvPr>
        <xdr:cNvSpPr txBox="1"/>
      </xdr:nvSpPr>
      <xdr:spPr>
        <a:xfrm>
          <a:off x="16052165" y="172853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EAF5AC1-B9FA-4A80-9CF4-5AD5060A8143}"/>
            </a:ext>
          </a:extLst>
        </xdr:cNvPr>
        <xdr:cNvCxnSpPr/>
      </xdr:nvCxnSpPr>
      <xdr:spPr>
        <a:xfrm>
          <a:off x="164592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913" name="テキスト ボックス 912">
          <a:extLst>
            <a:ext uri="{FF2B5EF4-FFF2-40B4-BE49-F238E27FC236}">
              <a16:creationId xmlns:a16="http://schemas.microsoft.com/office/drawing/2014/main" id="{B36FB711-9EAE-43D4-891F-63AF67F5F938}"/>
            </a:ext>
          </a:extLst>
        </xdr:cNvPr>
        <xdr:cNvSpPr txBox="1"/>
      </xdr:nvSpPr>
      <xdr:spPr>
        <a:xfrm>
          <a:off x="16052165" y="16904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11F2ACEE-F02D-4880-BB4C-AA7518E548FF}"/>
            </a:ext>
          </a:extLst>
        </xdr:cNvPr>
        <xdr:cNvCxnSpPr/>
      </xdr:nvCxnSpPr>
      <xdr:spPr>
        <a:xfrm>
          <a:off x="16459200" y="1666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915" name="テキスト ボックス 914">
          <a:extLst>
            <a:ext uri="{FF2B5EF4-FFF2-40B4-BE49-F238E27FC236}">
              <a16:creationId xmlns:a16="http://schemas.microsoft.com/office/drawing/2014/main" id="{92427915-E249-4F10-8FF9-057C99B73215}"/>
            </a:ext>
          </a:extLst>
        </xdr:cNvPr>
        <xdr:cNvSpPr txBox="1"/>
      </xdr:nvSpPr>
      <xdr:spPr>
        <a:xfrm>
          <a:off x="16052165" y="16523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FA2D5B3A-D030-4C4B-B210-787DA1A3D01F}"/>
            </a:ext>
          </a:extLst>
        </xdr:cNvPr>
        <xdr:cNvCxnSpPr/>
      </xdr:nvCxnSpPr>
      <xdr:spPr>
        <a:xfrm>
          <a:off x="16459200" y="1628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917" name="テキスト ボックス 916">
          <a:extLst>
            <a:ext uri="{FF2B5EF4-FFF2-40B4-BE49-F238E27FC236}">
              <a16:creationId xmlns:a16="http://schemas.microsoft.com/office/drawing/2014/main" id="{E45C85E4-3573-4BA9-A005-DC4CBA0E6DF1}"/>
            </a:ext>
          </a:extLst>
        </xdr:cNvPr>
        <xdr:cNvSpPr txBox="1"/>
      </xdr:nvSpPr>
      <xdr:spPr>
        <a:xfrm>
          <a:off x="16052165" y="161423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DDFDDAE8-0F5A-441E-8D65-511F05F5E4AB}"/>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919" name="テキスト ボックス 918">
          <a:extLst>
            <a:ext uri="{FF2B5EF4-FFF2-40B4-BE49-F238E27FC236}">
              <a16:creationId xmlns:a16="http://schemas.microsoft.com/office/drawing/2014/main" id="{3BA820BA-4FA6-4497-95F0-89EF12E9CF45}"/>
            </a:ext>
          </a:extLst>
        </xdr:cNvPr>
        <xdr:cNvSpPr txBox="1"/>
      </xdr:nvSpPr>
      <xdr:spPr>
        <a:xfrm>
          <a:off x="16052165" y="157613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548CF7B0-C4C5-4CF4-B156-833E03440579}"/>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3810</xdr:rowOff>
    </xdr:from>
    <xdr:to>
      <xdr:col>116</xdr:col>
      <xdr:colOff>62865</xdr:colOff>
      <xdr:row>108</xdr:row>
      <xdr:rowOff>24765</xdr:rowOff>
    </xdr:to>
    <xdr:cxnSp macro="">
      <xdr:nvCxnSpPr>
        <xdr:cNvPr id="921" name="直線コネクタ 920">
          <a:extLst>
            <a:ext uri="{FF2B5EF4-FFF2-40B4-BE49-F238E27FC236}">
              <a16:creationId xmlns:a16="http://schemas.microsoft.com/office/drawing/2014/main" id="{CA51BB50-193E-4113-BC06-B8D0376E2375}"/>
            </a:ext>
          </a:extLst>
        </xdr:cNvPr>
        <xdr:cNvCxnSpPr/>
      </xdr:nvCxnSpPr>
      <xdr:spPr>
        <a:xfrm flipV="1">
          <a:off x="19954240" y="16466185"/>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29210</xdr:rowOff>
    </xdr:from>
    <xdr:ext cx="469900" cy="257810"/>
    <xdr:sp macro="" textlink="">
      <xdr:nvSpPr>
        <xdr:cNvPr id="922" name="【庁舎】&#10;一人当たり面積最小値テキスト">
          <a:extLst>
            <a:ext uri="{FF2B5EF4-FFF2-40B4-BE49-F238E27FC236}">
              <a16:creationId xmlns:a16="http://schemas.microsoft.com/office/drawing/2014/main" id="{C878573B-F475-4891-A5FB-F814BE218857}"/>
            </a:ext>
          </a:extLst>
        </xdr:cNvPr>
        <xdr:cNvSpPr txBox="1"/>
      </xdr:nvSpPr>
      <xdr:spPr>
        <a:xfrm>
          <a:off x="19992975" y="176853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24765</xdr:rowOff>
    </xdr:from>
    <xdr:to>
      <xdr:col>116</xdr:col>
      <xdr:colOff>152400</xdr:colOff>
      <xdr:row>108</xdr:row>
      <xdr:rowOff>24765</xdr:rowOff>
    </xdr:to>
    <xdr:cxnSp macro="">
      <xdr:nvCxnSpPr>
        <xdr:cNvPr id="923" name="直線コネクタ 922">
          <a:extLst>
            <a:ext uri="{FF2B5EF4-FFF2-40B4-BE49-F238E27FC236}">
              <a16:creationId xmlns:a16="http://schemas.microsoft.com/office/drawing/2014/main" id="{016B6CC1-6EBD-455F-B819-FB3CFF110315}"/>
            </a:ext>
          </a:extLst>
        </xdr:cNvPr>
        <xdr:cNvCxnSpPr/>
      </xdr:nvCxnSpPr>
      <xdr:spPr>
        <a:xfrm>
          <a:off x="19878675" y="17687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121920</xdr:rowOff>
    </xdr:from>
    <xdr:ext cx="469900" cy="257810"/>
    <xdr:sp macro="" textlink="">
      <xdr:nvSpPr>
        <xdr:cNvPr id="924" name="【庁舎】&#10;一人当たり面積最大値テキスト">
          <a:extLst>
            <a:ext uri="{FF2B5EF4-FFF2-40B4-BE49-F238E27FC236}">
              <a16:creationId xmlns:a16="http://schemas.microsoft.com/office/drawing/2014/main" id="{26178E60-8CC3-4CD6-9D85-B0207EAC218D}"/>
            </a:ext>
          </a:extLst>
        </xdr:cNvPr>
        <xdr:cNvSpPr txBox="1"/>
      </xdr:nvSpPr>
      <xdr:spPr>
        <a:xfrm>
          <a:off x="19992975" y="162413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0.708</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3810</xdr:rowOff>
    </xdr:from>
    <xdr:to>
      <xdr:col>116</xdr:col>
      <xdr:colOff>152400</xdr:colOff>
      <xdr:row>101</xdr:row>
      <xdr:rowOff>3810</xdr:rowOff>
    </xdr:to>
    <xdr:cxnSp macro="">
      <xdr:nvCxnSpPr>
        <xdr:cNvPr id="925" name="直線コネクタ 924">
          <a:extLst>
            <a:ext uri="{FF2B5EF4-FFF2-40B4-BE49-F238E27FC236}">
              <a16:creationId xmlns:a16="http://schemas.microsoft.com/office/drawing/2014/main" id="{3CD0CA6C-CCC1-4D22-B9EB-D3A9B16F1BC8}"/>
            </a:ext>
          </a:extLst>
        </xdr:cNvPr>
        <xdr:cNvCxnSpPr/>
      </xdr:nvCxnSpPr>
      <xdr:spPr>
        <a:xfrm>
          <a:off x="19878675" y="1646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118110</xdr:rowOff>
    </xdr:from>
    <xdr:ext cx="469900" cy="259080"/>
    <xdr:sp macro="" textlink="">
      <xdr:nvSpPr>
        <xdr:cNvPr id="926" name="【庁舎】&#10;一人当たり面積平均値テキスト">
          <a:extLst>
            <a:ext uri="{FF2B5EF4-FFF2-40B4-BE49-F238E27FC236}">
              <a16:creationId xmlns:a16="http://schemas.microsoft.com/office/drawing/2014/main" id="{C0B0F6D6-B413-46AF-AC85-2F5B08800F9E}"/>
            </a:ext>
          </a:extLst>
        </xdr:cNvPr>
        <xdr:cNvSpPr txBox="1"/>
      </xdr:nvSpPr>
      <xdr:spPr>
        <a:xfrm>
          <a:off x="19992975" y="17094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BC884414-6FBE-4409-93E0-0003AF4404AE}"/>
            </a:ext>
          </a:extLst>
        </xdr:cNvPr>
        <xdr:cNvSpPr/>
      </xdr:nvSpPr>
      <xdr:spPr>
        <a:xfrm>
          <a:off x="19897725" y="17116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8BAF6DF8-8477-41E9-BCD8-AAC1464E26B9}"/>
            </a:ext>
          </a:extLst>
        </xdr:cNvPr>
        <xdr:cNvSpPr/>
      </xdr:nvSpPr>
      <xdr:spPr>
        <a:xfrm>
          <a:off x="19154775" y="17160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xdr:rowOff>
    </xdr:from>
    <xdr:to>
      <xdr:col>107</xdr:col>
      <xdr:colOff>101600</xdr:colOff>
      <xdr:row>105</xdr:row>
      <xdr:rowOff>111760</xdr:rowOff>
    </xdr:to>
    <xdr:sp macro="" textlink="">
      <xdr:nvSpPr>
        <xdr:cNvPr id="929" name="フローチャート: 判断 928">
          <a:extLst>
            <a:ext uri="{FF2B5EF4-FFF2-40B4-BE49-F238E27FC236}">
              <a16:creationId xmlns:a16="http://schemas.microsoft.com/office/drawing/2014/main" id="{3D4B7F36-2122-43F8-95A8-84E0BAB0D494}"/>
            </a:ext>
          </a:extLst>
        </xdr:cNvPr>
        <xdr:cNvSpPr/>
      </xdr:nvSpPr>
      <xdr:spPr>
        <a:xfrm>
          <a:off x="18345150" y="171519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33020</xdr:rowOff>
    </xdr:from>
    <xdr:to>
      <xdr:col>102</xdr:col>
      <xdr:colOff>165100</xdr:colOff>
      <xdr:row>106</xdr:row>
      <xdr:rowOff>134620</xdr:rowOff>
    </xdr:to>
    <xdr:sp macro="" textlink="">
      <xdr:nvSpPr>
        <xdr:cNvPr id="930" name="フローチャート: 判断 929">
          <a:extLst>
            <a:ext uri="{FF2B5EF4-FFF2-40B4-BE49-F238E27FC236}">
              <a16:creationId xmlns:a16="http://schemas.microsoft.com/office/drawing/2014/main" id="{A0F26C0B-ED0E-4460-B9AD-B5EBD932029F}"/>
            </a:ext>
          </a:extLst>
        </xdr:cNvPr>
        <xdr:cNvSpPr/>
      </xdr:nvSpPr>
      <xdr:spPr>
        <a:xfrm>
          <a:off x="17554575" y="173462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1" name="フローチャート: 判断 930">
          <a:extLst>
            <a:ext uri="{FF2B5EF4-FFF2-40B4-BE49-F238E27FC236}">
              <a16:creationId xmlns:a16="http://schemas.microsoft.com/office/drawing/2014/main" id="{27633302-3781-45AA-8EED-F9DF5F31EE24}"/>
            </a:ext>
          </a:extLst>
        </xdr:cNvPr>
        <xdr:cNvSpPr/>
      </xdr:nvSpPr>
      <xdr:spPr>
        <a:xfrm>
          <a:off x="16754475" y="173272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A473FB38-27E4-418A-B76E-714948AE1DAD}"/>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08A525B6-C14A-4CBA-824A-4E720A2AD49B}"/>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14E37265-C33C-43D0-8E97-20A1505F4DD0}"/>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B6F30CFA-5665-4E2C-8E9E-F28304566A54}"/>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F336E613-F74A-4E93-ACA2-E52F7D91DC1A}"/>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65405</xdr:rowOff>
    </xdr:from>
    <xdr:to>
      <xdr:col>116</xdr:col>
      <xdr:colOff>114300</xdr:colOff>
      <xdr:row>104</xdr:row>
      <xdr:rowOff>167005</xdr:rowOff>
    </xdr:to>
    <xdr:sp macro="" textlink="">
      <xdr:nvSpPr>
        <xdr:cNvPr id="937" name="楕円 936">
          <a:extLst>
            <a:ext uri="{FF2B5EF4-FFF2-40B4-BE49-F238E27FC236}">
              <a16:creationId xmlns:a16="http://schemas.microsoft.com/office/drawing/2014/main" id="{4BF396EB-5DD2-45A7-AB7F-690007D906A0}"/>
            </a:ext>
          </a:extLst>
        </xdr:cNvPr>
        <xdr:cNvSpPr/>
      </xdr:nvSpPr>
      <xdr:spPr>
        <a:xfrm>
          <a:off x="19897725" y="17042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88265</xdr:rowOff>
    </xdr:from>
    <xdr:ext cx="469900" cy="257810"/>
    <xdr:sp macro="" textlink="">
      <xdr:nvSpPr>
        <xdr:cNvPr id="938" name="【庁舎】&#10;一人当たり面積該当値テキスト">
          <a:extLst>
            <a:ext uri="{FF2B5EF4-FFF2-40B4-BE49-F238E27FC236}">
              <a16:creationId xmlns:a16="http://schemas.microsoft.com/office/drawing/2014/main" id="{9C883E74-517C-4621-8F16-8A1E4069F653}"/>
            </a:ext>
          </a:extLst>
        </xdr:cNvPr>
        <xdr:cNvSpPr txBox="1"/>
      </xdr:nvSpPr>
      <xdr:spPr>
        <a:xfrm>
          <a:off x="19992975" y="16887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69215</xdr:rowOff>
    </xdr:from>
    <xdr:to>
      <xdr:col>112</xdr:col>
      <xdr:colOff>38100</xdr:colOff>
      <xdr:row>104</xdr:row>
      <xdr:rowOff>170815</xdr:rowOff>
    </xdr:to>
    <xdr:sp macro="" textlink="">
      <xdr:nvSpPr>
        <xdr:cNvPr id="939" name="楕円 938">
          <a:extLst>
            <a:ext uri="{FF2B5EF4-FFF2-40B4-BE49-F238E27FC236}">
              <a16:creationId xmlns:a16="http://schemas.microsoft.com/office/drawing/2014/main" id="{8052FD62-86E2-48F6-B91E-205121F29EB4}"/>
            </a:ext>
          </a:extLst>
        </xdr:cNvPr>
        <xdr:cNvSpPr/>
      </xdr:nvSpPr>
      <xdr:spPr>
        <a:xfrm>
          <a:off x="19154775" y="170395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116205</xdr:rowOff>
    </xdr:from>
    <xdr:to>
      <xdr:col>116</xdr:col>
      <xdr:colOff>63500</xdr:colOff>
      <xdr:row>104</xdr:row>
      <xdr:rowOff>120650</xdr:rowOff>
    </xdr:to>
    <xdr:cxnSp macro="">
      <xdr:nvCxnSpPr>
        <xdr:cNvPr id="940" name="直線コネクタ 939">
          <a:extLst>
            <a:ext uri="{FF2B5EF4-FFF2-40B4-BE49-F238E27FC236}">
              <a16:creationId xmlns:a16="http://schemas.microsoft.com/office/drawing/2014/main" id="{97750BFB-D6D4-4935-9235-9F4259E4295E}"/>
            </a:ext>
          </a:extLst>
        </xdr:cNvPr>
        <xdr:cNvCxnSpPr/>
      </xdr:nvCxnSpPr>
      <xdr:spPr>
        <a:xfrm flipV="1">
          <a:off x="19202400" y="17089755"/>
          <a:ext cx="7524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78740</xdr:rowOff>
    </xdr:from>
    <xdr:to>
      <xdr:col>107</xdr:col>
      <xdr:colOff>101600</xdr:colOff>
      <xdr:row>105</xdr:row>
      <xdr:rowOff>8890</xdr:rowOff>
    </xdr:to>
    <xdr:sp macro="" textlink="">
      <xdr:nvSpPr>
        <xdr:cNvPr id="941" name="楕円 940">
          <a:extLst>
            <a:ext uri="{FF2B5EF4-FFF2-40B4-BE49-F238E27FC236}">
              <a16:creationId xmlns:a16="http://schemas.microsoft.com/office/drawing/2014/main" id="{4C4BA499-0520-497B-8832-7250E701A6BD}"/>
            </a:ext>
          </a:extLst>
        </xdr:cNvPr>
        <xdr:cNvSpPr/>
      </xdr:nvSpPr>
      <xdr:spPr>
        <a:xfrm>
          <a:off x="18345150" y="170522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120650</xdr:rowOff>
    </xdr:from>
    <xdr:to>
      <xdr:col>111</xdr:col>
      <xdr:colOff>177800</xdr:colOff>
      <xdr:row>104</xdr:row>
      <xdr:rowOff>129540</xdr:rowOff>
    </xdr:to>
    <xdr:cxnSp macro="">
      <xdr:nvCxnSpPr>
        <xdr:cNvPr id="942" name="直線コネクタ 941">
          <a:extLst>
            <a:ext uri="{FF2B5EF4-FFF2-40B4-BE49-F238E27FC236}">
              <a16:creationId xmlns:a16="http://schemas.microsoft.com/office/drawing/2014/main" id="{B1A3C3AD-269D-4206-A374-2D723A365EC0}"/>
            </a:ext>
          </a:extLst>
        </xdr:cNvPr>
        <xdr:cNvCxnSpPr/>
      </xdr:nvCxnSpPr>
      <xdr:spPr>
        <a:xfrm flipV="1">
          <a:off x="18392775" y="1709737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88265</xdr:rowOff>
    </xdr:from>
    <xdr:to>
      <xdr:col>102</xdr:col>
      <xdr:colOff>165100</xdr:colOff>
      <xdr:row>105</xdr:row>
      <xdr:rowOff>18415</xdr:rowOff>
    </xdr:to>
    <xdr:sp macro="" textlink="">
      <xdr:nvSpPr>
        <xdr:cNvPr id="943" name="楕円 942">
          <a:extLst>
            <a:ext uri="{FF2B5EF4-FFF2-40B4-BE49-F238E27FC236}">
              <a16:creationId xmlns:a16="http://schemas.microsoft.com/office/drawing/2014/main" id="{D05FB5F2-F06B-4315-AD76-3A9EB90A94CD}"/>
            </a:ext>
          </a:extLst>
        </xdr:cNvPr>
        <xdr:cNvSpPr/>
      </xdr:nvSpPr>
      <xdr:spPr>
        <a:xfrm>
          <a:off x="17554575" y="170586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129540</xdr:rowOff>
    </xdr:from>
    <xdr:to>
      <xdr:col>107</xdr:col>
      <xdr:colOff>50800</xdr:colOff>
      <xdr:row>104</xdr:row>
      <xdr:rowOff>139065</xdr:rowOff>
    </xdr:to>
    <xdr:cxnSp macro="">
      <xdr:nvCxnSpPr>
        <xdr:cNvPr id="944" name="直線コネクタ 943">
          <a:extLst>
            <a:ext uri="{FF2B5EF4-FFF2-40B4-BE49-F238E27FC236}">
              <a16:creationId xmlns:a16="http://schemas.microsoft.com/office/drawing/2014/main" id="{CB9A67D9-1784-4B37-A7E1-DBB8A693775A}"/>
            </a:ext>
          </a:extLst>
        </xdr:cNvPr>
        <xdr:cNvCxnSpPr/>
      </xdr:nvCxnSpPr>
      <xdr:spPr>
        <a:xfrm flipV="1">
          <a:off x="17602200" y="17099915"/>
          <a:ext cx="7905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45" name="楕円 944">
          <a:extLst>
            <a:ext uri="{FF2B5EF4-FFF2-40B4-BE49-F238E27FC236}">
              <a16:creationId xmlns:a16="http://schemas.microsoft.com/office/drawing/2014/main" id="{89E334AF-6888-46A1-A6E3-07CA979AEDDF}"/>
            </a:ext>
          </a:extLst>
        </xdr:cNvPr>
        <xdr:cNvSpPr/>
      </xdr:nvSpPr>
      <xdr:spPr>
        <a:xfrm>
          <a:off x="16754475" y="17078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139065</xdr:rowOff>
    </xdr:from>
    <xdr:to>
      <xdr:col>102</xdr:col>
      <xdr:colOff>114300</xdr:colOff>
      <xdr:row>104</xdr:row>
      <xdr:rowOff>152400</xdr:rowOff>
    </xdr:to>
    <xdr:cxnSp macro="">
      <xdr:nvCxnSpPr>
        <xdr:cNvPr id="946" name="直線コネクタ 945">
          <a:extLst>
            <a:ext uri="{FF2B5EF4-FFF2-40B4-BE49-F238E27FC236}">
              <a16:creationId xmlns:a16="http://schemas.microsoft.com/office/drawing/2014/main" id="{A51A0007-2FCA-4D23-84BD-10966493A103}"/>
            </a:ext>
          </a:extLst>
        </xdr:cNvPr>
        <xdr:cNvCxnSpPr/>
      </xdr:nvCxnSpPr>
      <xdr:spPr>
        <a:xfrm flipV="1">
          <a:off x="16802100" y="1711579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109220</xdr:rowOff>
    </xdr:from>
    <xdr:ext cx="469900" cy="257810"/>
    <xdr:sp macro="" textlink="">
      <xdr:nvSpPr>
        <xdr:cNvPr id="947" name="n_1aveValue【庁舎】&#10;一人当たり面積">
          <a:extLst>
            <a:ext uri="{FF2B5EF4-FFF2-40B4-BE49-F238E27FC236}">
              <a16:creationId xmlns:a16="http://schemas.microsoft.com/office/drawing/2014/main" id="{88D8CA7F-8F1E-4207-87A8-C7527B7F6492}"/>
            </a:ext>
          </a:extLst>
        </xdr:cNvPr>
        <xdr:cNvSpPr txBox="1"/>
      </xdr:nvSpPr>
      <xdr:spPr>
        <a:xfrm>
          <a:off x="18983325" y="172510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102870</xdr:rowOff>
    </xdr:from>
    <xdr:ext cx="468630" cy="259080"/>
    <xdr:sp macro="" textlink="">
      <xdr:nvSpPr>
        <xdr:cNvPr id="948" name="n_2aveValue【庁舎】&#10;一人当たり面積">
          <a:extLst>
            <a:ext uri="{FF2B5EF4-FFF2-40B4-BE49-F238E27FC236}">
              <a16:creationId xmlns:a16="http://schemas.microsoft.com/office/drawing/2014/main" id="{E7EC0A32-876A-4788-A60D-82DB895A56FF}"/>
            </a:ext>
          </a:extLst>
        </xdr:cNvPr>
        <xdr:cNvSpPr txBox="1"/>
      </xdr:nvSpPr>
      <xdr:spPr>
        <a:xfrm>
          <a:off x="18183225" y="17251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125730</xdr:rowOff>
    </xdr:from>
    <xdr:ext cx="468630" cy="259080"/>
    <xdr:sp macro="" textlink="">
      <xdr:nvSpPr>
        <xdr:cNvPr id="949" name="n_3aveValue【庁舎】&#10;一人当たり面積">
          <a:extLst>
            <a:ext uri="{FF2B5EF4-FFF2-40B4-BE49-F238E27FC236}">
              <a16:creationId xmlns:a16="http://schemas.microsoft.com/office/drawing/2014/main" id="{7FD52571-49DC-4DE3-BD9E-D9A2462F0AA2}"/>
            </a:ext>
          </a:extLst>
        </xdr:cNvPr>
        <xdr:cNvSpPr txBox="1"/>
      </xdr:nvSpPr>
      <xdr:spPr>
        <a:xfrm>
          <a:off x="17383125" y="17439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106680</xdr:rowOff>
    </xdr:from>
    <xdr:ext cx="468630" cy="259080"/>
    <xdr:sp macro="" textlink="">
      <xdr:nvSpPr>
        <xdr:cNvPr id="950" name="n_4aveValue【庁舎】&#10;一人当たり面積">
          <a:extLst>
            <a:ext uri="{FF2B5EF4-FFF2-40B4-BE49-F238E27FC236}">
              <a16:creationId xmlns:a16="http://schemas.microsoft.com/office/drawing/2014/main" id="{F34B9D04-1A37-4C5C-9613-3FFA850C1413}"/>
            </a:ext>
          </a:extLst>
        </xdr:cNvPr>
        <xdr:cNvSpPr txBox="1"/>
      </xdr:nvSpPr>
      <xdr:spPr>
        <a:xfrm>
          <a:off x="16592550" y="174199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15875</xdr:rowOff>
    </xdr:from>
    <xdr:ext cx="469900" cy="259080"/>
    <xdr:sp macro="" textlink="">
      <xdr:nvSpPr>
        <xdr:cNvPr id="951" name="n_1mainValue【庁舎】&#10;一人当たり面積">
          <a:extLst>
            <a:ext uri="{FF2B5EF4-FFF2-40B4-BE49-F238E27FC236}">
              <a16:creationId xmlns:a16="http://schemas.microsoft.com/office/drawing/2014/main" id="{76C43893-D8E2-495C-B929-037E7F366A47}"/>
            </a:ext>
          </a:extLst>
        </xdr:cNvPr>
        <xdr:cNvSpPr txBox="1"/>
      </xdr:nvSpPr>
      <xdr:spPr>
        <a:xfrm>
          <a:off x="18983325" y="16817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25400</xdr:rowOff>
    </xdr:from>
    <xdr:ext cx="468630" cy="259080"/>
    <xdr:sp macro="" textlink="">
      <xdr:nvSpPr>
        <xdr:cNvPr id="952" name="n_2mainValue【庁舎】&#10;一人当たり面積">
          <a:extLst>
            <a:ext uri="{FF2B5EF4-FFF2-40B4-BE49-F238E27FC236}">
              <a16:creationId xmlns:a16="http://schemas.microsoft.com/office/drawing/2014/main" id="{303C20D7-E471-450C-A016-730D10113771}"/>
            </a:ext>
          </a:extLst>
        </xdr:cNvPr>
        <xdr:cNvSpPr txBox="1"/>
      </xdr:nvSpPr>
      <xdr:spPr>
        <a:xfrm>
          <a:off x="18183225" y="16830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34925</xdr:rowOff>
    </xdr:from>
    <xdr:ext cx="468630" cy="259080"/>
    <xdr:sp macro="" textlink="">
      <xdr:nvSpPr>
        <xdr:cNvPr id="953" name="n_3mainValue【庁舎】&#10;一人当たり面積">
          <a:extLst>
            <a:ext uri="{FF2B5EF4-FFF2-40B4-BE49-F238E27FC236}">
              <a16:creationId xmlns:a16="http://schemas.microsoft.com/office/drawing/2014/main" id="{B8440D39-86E7-4016-8562-2585D206DA63}"/>
            </a:ext>
          </a:extLst>
        </xdr:cNvPr>
        <xdr:cNvSpPr txBox="1"/>
      </xdr:nvSpPr>
      <xdr:spPr>
        <a:xfrm>
          <a:off x="17383125" y="16837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48260</xdr:rowOff>
    </xdr:from>
    <xdr:ext cx="468630" cy="259080"/>
    <xdr:sp macro="" textlink="">
      <xdr:nvSpPr>
        <xdr:cNvPr id="954" name="n_4mainValue【庁舎】&#10;一人当たり面積">
          <a:extLst>
            <a:ext uri="{FF2B5EF4-FFF2-40B4-BE49-F238E27FC236}">
              <a16:creationId xmlns:a16="http://schemas.microsoft.com/office/drawing/2014/main" id="{46FD1E51-4865-447C-A6FF-A0855867226C}"/>
            </a:ext>
          </a:extLst>
        </xdr:cNvPr>
        <xdr:cNvSpPr txBox="1"/>
      </xdr:nvSpPr>
      <xdr:spPr>
        <a:xfrm>
          <a:off x="16592550" y="168471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90D750FA-A297-4A1C-BCEC-EA0FD55E050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8EA71C04-8512-4BDE-94E9-5AA3B0CE2620}"/>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977BB95-E143-4534-9572-714AF1E7F681}"/>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類似団体と比較して、特に図書館及び庁舎について老朽化が進行している傾向が見られた。</a:t>
          </a:r>
        </a:p>
        <a:p>
          <a:r>
            <a:rPr kumimoji="1" lang="ja-JP" altLang="en-US" sz="1300">
              <a:latin typeface="ＭＳ Ｐゴシック"/>
              <a:ea typeface="ＭＳ Ｐゴシック"/>
            </a:rPr>
            <a:t>　図書館は有形固定資産減価償却率が類似団体平均と比較して２６．９ポイント上回り、順位が３７／４４位となった。</a:t>
          </a:r>
        </a:p>
        <a:p>
          <a:r>
            <a:rPr kumimoji="1" lang="ja-JP" altLang="en-US" sz="1300">
              <a:latin typeface="ＭＳ Ｐゴシック"/>
              <a:ea typeface="ＭＳ Ｐゴシック"/>
            </a:rPr>
            <a:t>　庁舎は有形固定資産減価償却率が類似団体平均と比較して３０．２ポイント上回り、順位が４０／４５位となった。</a:t>
          </a:r>
        </a:p>
        <a:p>
          <a:r>
            <a:rPr kumimoji="1" lang="ja-JP" altLang="en-US" sz="1300">
              <a:latin typeface="ＭＳ Ｐゴシック"/>
              <a:ea typeface="ＭＳ Ｐゴシック"/>
            </a:rPr>
            <a:t>　その一方で、市民会館は、有形固定資産減価償却率が類似団体平均と比較して４．８ポイント下回り、順位が１３／４０位となった。これは、平成３０年度から令和元年度にかけて耐震補強及び改修工事を実施したことが主な要因となっているが、</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令和元年度から令和５年度までに有形固定資産減価償却率が１３．９ポイント上昇しているのに対して、類似団体平均の有形固定資産減価償却率はほぼ横ばいの傾向が見られる。</a:t>
          </a:r>
        </a:p>
        <a:p>
          <a:r>
            <a:rPr kumimoji="1" lang="ja-JP" altLang="en-US" sz="1300">
              <a:latin typeface="ＭＳ Ｐゴシック"/>
              <a:ea typeface="ＭＳ Ｐゴシック"/>
            </a:rPr>
            <a:t>　施設の老朽化に伴って更新や維持管理にかかる財政負担が増大するため、公共施設等総合管理計画に基づき、施設等の更新・統廃合・長寿命化等の施策を進め、適正管理に努める。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6180" cy="24447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61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373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37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0455" cy="2444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8720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6300"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6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1335"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814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4745" cy="40449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754745" cy="404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79705" cy="24955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1797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7460" cy="29273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67460"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592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592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前年度と同ポイントであり、類似団体平均を０．１３ポイント上回っている。主な要因</a:t>
          </a:r>
          <a:r>
            <a:rPr kumimoji="1" lang="ja-JP" altLang="en-US" sz="1300">
              <a:solidFill>
                <a:schemeClr val="dk1"/>
              </a:solidFill>
              <a:effectLst/>
              <a:latin typeface="ＭＳ Ｐゴシック"/>
              <a:ea typeface="ＭＳ Ｐゴシック"/>
              <a:cs typeface="+mn-cs"/>
            </a:rPr>
            <a:t>として</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市民税等</a:t>
          </a:r>
          <a:r>
            <a:rPr kumimoji="1" lang="ja-JP" altLang="ja-JP" sz="1300">
              <a:solidFill>
                <a:schemeClr val="dk1"/>
              </a:solidFill>
              <a:effectLst/>
              <a:latin typeface="ＭＳ Ｐゴシック"/>
              <a:ea typeface="ＭＳ Ｐゴシック"/>
              <a:cs typeface="+mn-cs"/>
            </a:rPr>
            <a:t>が増加し</a:t>
          </a:r>
          <a:r>
            <a:rPr kumimoji="1" lang="ja-JP" altLang="en-US" sz="1300">
              <a:solidFill>
                <a:schemeClr val="dk1"/>
              </a:solidFill>
              <a:effectLst/>
              <a:latin typeface="ＭＳ Ｐゴシック"/>
              <a:ea typeface="ＭＳ Ｐゴシック"/>
              <a:cs typeface="+mn-cs"/>
            </a:rPr>
            <a:t>たことにより基準財政収入額が増加し</a:t>
          </a:r>
          <a:r>
            <a:rPr kumimoji="1" lang="ja-JP" altLang="ja-JP" sz="1300">
              <a:solidFill>
                <a:schemeClr val="dk1"/>
              </a:solidFill>
              <a:effectLst/>
              <a:latin typeface="ＭＳ Ｐゴシック"/>
              <a:ea typeface="ＭＳ Ｐゴシック"/>
              <a:cs typeface="+mn-cs"/>
            </a:rPr>
            <a:t>たものの、</a:t>
          </a:r>
          <a:r>
            <a:rPr kumimoji="1" lang="ja-JP" altLang="en-US" sz="1300">
              <a:solidFill>
                <a:schemeClr val="dk1"/>
              </a:solidFill>
              <a:effectLst/>
              <a:latin typeface="ＭＳ Ｐゴシック"/>
              <a:ea typeface="ＭＳ Ｐゴシック"/>
              <a:cs typeface="+mn-cs"/>
            </a:rPr>
            <a:t>基準財政需要額から臨時財政対策債発行可能額に振替えられた額の減少等により基準財政需要額も増加したことが挙げられる</a:t>
          </a:r>
          <a:r>
            <a:rPr kumimoji="1" lang="ja-JP" altLang="ja-JP" sz="1300">
              <a:solidFill>
                <a:schemeClr val="dk1"/>
              </a:solidFill>
              <a:effectLst/>
              <a:latin typeface="ＭＳ Ｐゴシック"/>
              <a:ea typeface="ＭＳ Ｐゴシック"/>
              <a:cs typeface="+mn-cs"/>
            </a:rPr>
            <a:t>。ここ数年は、概ね同水準で推移しているものの低下傾向であり、収納対策の強化等による自主財源の確保と、事業の見直しや公共施設の適正管理等による歳出削減に取り組み、引き続き財政基盤の強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447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159385</xdr:rowOff>
    </xdr:from>
    <xdr:to>
      <xdr:col>27</xdr:col>
      <xdr:colOff>184150</xdr:colOff>
      <xdr:row>44</xdr:row>
      <xdr:rowOff>159385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4447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6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52705</xdr:rowOff>
    </xdr:from>
    <xdr:ext cx="762000" cy="2444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1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55245</xdr:rowOff>
    </xdr:from>
    <xdr:to>
      <xdr:col>27</xdr:col>
      <xdr:colOff>184150</xdr:colOff>
      <xdr:row>39</xdr:row>
      <xdr:rowOff>55245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83185</xdr:rowOff>
    </xdr:from>
    <xdr:ext cx="762000" cy="2444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56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85725</xdr:rowOff>
    </xdr:from>
    <xdr:to>
      <xdr:col>27</xdr:col>
      <xdr:colOff>184150</xdr:colOff>
      <xdr:row>36</xdr:row>
      <xdr:rowOff>85725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113665</xdr:rowOff>
    </xdr:from>
    <xdr:ext cx="762000" cy="24955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8255</xdr:rowOff>
    </xdr:from>
    <xdr:to>
      <xdr:col>23</xdr:col>
      <xdr:colOff>133350</xdr:colOff>
      <xdr:row>44</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44060" y="6447155"/>
          <a:ext cx="0" cy="883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38735</xdr:rowOff>
    </xdr:from>
    <xdr:ext cx="762000" cy="24955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61518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66040</xdr:rowOff>
    </xdr:from>
    <xdr:to>
      <xdr:col>24</xdr:col>
      <xdr:colOff>12700</xdr:colOff>
      <xdr:row>44</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55160" y="73304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92075</xdr:rowOff>
    </xdr:from>
    <xdr:ext cx="762000" cy="24447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615180" y="62007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0.62</a:t>
          </a:r>
          <a:endParaRPr kumimoji="1" lang="ja-JP" altLang="en-US" sz="1000" b="1">
            <a:latin typeface="ＭＳ Ｐゴシック"/>
            <a:ea typeface="ＭＳ Ｐゴシック"/>
          </a:endParaRPr>
        </a:p>
      </xdr:txBody>
    </xdr:sp>
    <xdr:clientData/>
  </xdr:oneCellAnchor>
  <xdr:twoCellAnchor>
    <xdr:from>
      <xdr:col>23</xdr:col>
      <xdr:colOff>44450</xdr:colOff>
      <xdr:row>39</xdr:row>
      <xdr:rowOff>8255</xdr:rowOff>
    </xdr:from>
    <xdr:to>
      <xdr:col>24</xdr:col>
      <xdr:colOff>12700</xdr:colOff>
      <xdr:row>39</xdr:row>
      <xdr:rowOff>8255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64471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125095</xdr:rowOff>
    </xdr:from>
    <xdr:to>
      <xdr:col>23</xdr:col>
      <xdr:colOff>133350</xdr:colOff>
      <xdr:row>39</xdr:row>
      <xdr:rowOff>125095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76980" y="656399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20955</xdr:rowOff>
    </xdr:from>
    <xdr:ext cx="762000" cy="24447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615180" y="679005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47625</xdr:rowOff>
    </xdr:from>
    <xdr:to>
      <xdr:col>23</xdr:col>
      <xdr:colOff>184150</xdr:colOff>
      <xdr:row>41</xdr:row>
      <xdr:rowOff>145415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93260" y="681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101600</xdr:rowOff>
    </xdr:from>
    <xdr:to>
      <xdr:col>19</xdr:col>
      <xdr:colOff>133350</xdr:colOff>
      <xdr:row>39</xdr:row>
      <xdr:rowOff>125095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59100" y="6540500"/>
          <a:ext cx="8178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24765</xdr:rowOff>
    </xdr:from>
    <xdr:to>
      <xdr:col>19</xdr:col>
      <xdr:colOff>184150</xdr:colOff>
      <xdr:row>41</xdr:row>
      <xdr:rowOff>122555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26180" y="6793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107315</xdr:rowOff>
    </xdr:from>
    <xdr:ext cx="736600" cy="24955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31540" y="68764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78105</xdr:rowOff>
    </xdr:from>
    <xdr:to>
      <xdr:col>15</xdr:col>
      <xdr:colOff>82550</xdr:colOff>
      <xdr:row>39</xdr:row>
      <xdr:rowOff>101600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41220" y="6517005"/>
          <a:ext cx="8178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47625</xdr:rowOff>
    </xdr:from>
    <xdr:to>
      <xdr:col>15</xdr:col>
      <xdr:colOff>133350</xdr:colOff>
      <xdr:row>41</xdr:row>
      <xdr:rowOff>145415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908300" y="681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130810</xdr:rowOff>
    </xdr:from>
    <xdr:ext cx="762000" cy="24955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13660" y="68999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55245</xdr:rowOff>
    </xdr:from>
    <xdr:to>
      <xdr:col>11</xdr:col>
      <xdr:colOff>31750</xdr:colOff>
      <xdr:row>39</xdr:row>
      <xdr:rowOff>78105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41120" y="649414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36</xdr:row>
      <xdr:rowOff>153035</xdr:rowOff>
    </xdr:from>
    <xdr:to>
      <xdr:col>11</xdr:col>
      <xdr:colOff>82550</xdr:colOff>
      <xdr:row>37</xdr:row>
      <xdr:rowOff>85725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108200" y="60966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95250</xdr:rowOff>
    </xdr:from>
    <xdr:ext cx="762000" cy="24447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95780" y="58737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37</xdr:row>
      <xdr:rowOff>34290</xdr:rowOff>
    </xdr:from>
    <xdr:to>
      <xdr:col>7</xdr:col>
      <xdr:colOff>31750</xdr:colOff>
      <xdr:row>37</xdr:row>
      <xdr:rowOff>132080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90320" y="61429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141605</xdr:rowOff>
    </xdr:from>
    <xdr:ext cx="762000" cy="24955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7900" y="592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6920" cy="24447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4594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6920" cy="24447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7886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6920" cy="24447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6098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6920" cy="24447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4310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6920" cy="2444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4300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39</xdr:row>
      <xdr:rowOff>75565</xdr:rowOff>
    </xdr:from>
    <xdr:to>
      <xdr:col>23</xdr:col>
      <xdr:colOff>184150</xdr:colOff>
      <xdr:row>40</xdr:row>
      <xdr:rowOff>8255</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93260" y="6514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0</xdr:rowOff>
    </xdr:from>
    <xdr:ext cx="762000" cy="24955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615180" y="64389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75565</xdr:rowOff>
    </xdr:from>
    <xdr:to>
      <xdr:col>19</xdr:col>
      <xdr:colOff>184150</xdr:colOff>
      <xdr:row>40</xdr:row>
      <xdr:rowOff>8255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26180" y="6514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18415</xdr:rowOff>
    </xdr:from>
    <xdr:ext cx="736600" cy="24447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31540" y="62922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52705</xdr:rowOff>
    </xdr:from>
    <xdr:to>
      <xdr:col>15</xdr:col>
      <xdr:colOff>133350</xdr:colOff>
      <xdr:row>39</xdr:row>
      <xdr:rowOff>150495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9083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160020</xdr:rowOff>
    </xdr:from>
    <xdr:ext cx="762000" cy="24447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613660" y="6268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29210</xdr:rowOff>
    </xdr:from>
    <xdr:to>
      <xdr:col>11</xdr:col>
      <xdr:colOff>82550</xdr:colOff>
      <xdr:row>39</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108200" y="64681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112395</xdr:rowOff>
    </xdr:from>
    <xdr:ext cx="762000" cy="2495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95780" y="6551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5715</xdr:rowOff>
    </xdr:from>
    <xdr:to>
      <xdr:col>7</xdr:col>
      <xdr:colOff>31750</xdr:colOff>
      <xdr:row>39</xdr:row>
      <xdr:rowOff>104140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90320" y="644461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89535</xdr:rowOff>
    </xdr:from>
    <xdr:ext cx="762000" cy="24447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7900" y="65284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3830" cy="29273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51305" y="8848090"/>
          <a:ext cx="1433830"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前年度から０．３ポイント減少したものの、類似団体平均を２</a:t>
          </a:r>
          <a:r>
            <a:rPr kumimoji="1" lang="ja-JP" altLang="en-US" sz="1300">
              <a:solidFill>
                <a:schemeClr val="dk1"/>
              </a:solidFill>
              <a:effectLst/>
              <a:latin typeface="ＭＳ Ｐゴシック"/>
              <a:ea typeface="ＭＳ Ｐゴシック"/>
              <a:cs typeface="+mn-cs"/>
            </a:rPr>
            <a:t>．５</a:t>
          </a:r>
          <a:r>
            <a:rPr kumimoji="1" lang="ja-JP" altLang="ja-JP" sz="1300">
              <a:solidFill>
                <a:schemeClr val="dk1"/>
              </a:solidFill>
              <a:effectLst/>
              <a:latin typeface="ＭＳ Ｐゴシック"/>
              <a:ea typeface="ＭＳ Ｐゴシック"/>
              <a:cs typeface="+mn-cs"/>
            </a:rPr>
            <a:t>ポイント上回っている。前年度から減少した要因としては、人件費</a:t>
          </a:r>
          <a:r>
            <a:rPr kumimoji="1" lang="ja-JP" altLang="en-US" sz="1300">
              <a:solidFill>
                <a:schemeClr val="dk1"/>
              </a:solidFill>
              <a:effectLst/>
              <a:latin typeface="ＭＳ Ｐゴシック"/>
              <a:ea typeface="ＭＳ Ｐゴシック"/>
              <a:cs typeface="+mn-cs"/>
            </a:rPr>
            <a:t>や公債費等の</a:t>
          </a:r>
          <a:r>
            <a:rPr kumimoji="1" lang="ja-JP" altLang="ja-JP" sz="1300">
              <a:solidFill>
                <a:schemeClr val="dk1"/>
              </a:solidFill>
              <a:effectLst/>
              <a:latin typeface="ＭＳ Ｐゴシック"/>
              <a:ea typeface="ＭＳ Ｐゴシック"/>
              <a:cs typeface="+mn-cs"/>
            </a:rPr>
            <a:t>増加</a:t>
          </a:r>
          <a:r>
            <a:rPr kumimoji="1" lang="ja-JP" altLang="en-US" sz="1300">
              <a:solidFill>
                <a:schemeClr val="dk1"/>
              </a:solidFill>
              <a:effectLst/>
              <a:latin typeface="ＭＳ Ｐゴシック"/>
              <a:ea typeface="ＭＳ Ｐゴシック"/>
              <a:cs typeface="+mn-cs"/>
            </a:rPr>
            <a:t>により経常経費充当一般財源が増加したものの、地方交付税や臨時財政対策債等の増加により経常一般財源収入額が大きく増加したこと</a:t>
          </a:r>
          <a:r>
            <a:rPr kumimoji="1" lang="ja-JP" altLang="ja-JP" sz="1300">
              <a:solidFill>
                <a:schemeClr val="dk1"/>
              </a:solidFill>
              <a:effectLst/>
              <a:latin typeface="ＭＳ Ｐゴシック"/>
              <a:ea typeface="ＭＳ Ｐゴシック"/>
              <a:cs typeface="+mn-cs"/>
            </a:rPr>
            <a:t>が考えられる。今後、社会保障給付費が増加することや合併特例債等を活用して大型事業を実施したことに伴い公債費の支払いが多額になることから、自主財源の確保策と合わせて、</a:t>
          </a:r>
          <a:r>
            <a:rPr kumimoji="1" lang="ja-JP" altLang="en-US" sz="1300">
              <a:solidFill>
                <a:schemeClr val="dk1"/>
              </a:solidFill>
              <a:effectLst/>
              <a:latin typeface="ＭＳ Ｐゴシック"/>
              <a:ea typeface="ＭＳ Ｐゴシック"/>
              <a:cs typeface="+mn-cs"/>
            </a:rPr>
            <a:t>予算編成段階における</a:t>
          </a:r>
          <a:r>
            <a:rPr kumimoji="1" lang="ja-JP" altLang="ja-JP" sz="1300">
              <a:solidFill>
                <a:schemeClr val="dk1"/>
              </a:solidFill>
              <a:effectLst/>
              <a:latin typeface="ＭＳ Ｐゴシック"/>
              <a:ea typeface="ＭＳ Ｐゴシック"/>
              <a:cs typeface="+mn-cs"/>
            </a:rPr>
            <a:t>事業の精査や</a:t>
          </a:r>
          <a:r>
            <a:rPr kumimoji="1" lang="ja-JP" altLang="en-US" sz="1300">
              <a:solidFill>
                <a:schemeClr val="dk1"/>
              </a:solidFill>
              <a:effectLst/>
              <a:latin typeface="ＭＳ Ｐゴシック"/>
              <a:ea typeface="ＭＳ Ｐゴシック"/>
              <a:cs typeface="+mn-cs"/>
            </a:rPr>
            <a:t>効率的</a:t>
          </a:r>
          <a:r>
            <a:rPr kumimoji="1" lang="ja-JP" altLang="ja-JP" sz="1300">
              <a:solidFill>
                <a:schemeClr val="dk1"/>
              </a:solidFill>
              <a:effectLst/>
              <a:latin typeface="ＭＳ Ｐゴシック"/>
              <a:ea typeface="ＭＳ Ｐゴシック"/>
              <a:cs typeface="+mn-cs"/>
            </a:rPr>
            <a:t>な予算執行を通じて、財政構造の健全化を図っていく。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3370" cy="217170"/>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70560" y="9050020"/>
          <a:ext cx="2933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447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19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447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9556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447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908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447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26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447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5611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117475</xdr:rowOff>
    </xdr:from>
    <xdr:to>
      <xdr:col>23</xdr:col>
      <xdr:colOff>133350</xdr:colOff>
      <xdr:row>65</xdr:row>
      <xdr:rowOff>76835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44060" y="9693275"/>
          <a:ext cx="0" cy="1115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50165</xdr:rowOff>
    </xdr:from>
    <xdr:ext cx="762000" cy="24447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615180" y="107816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76835</xdr:rowOff>
    </xdr:from>
    <xdr:to>
      <xdr:col>24</xdr:col>
      <xdr:colOff>12700</xdr:colOff>
      <xdr:row>65</xdr:row>
      <xdr:rowOff>76835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55160" y="108083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35560</xdr:rowOff>
    </xdr:from>
    <xdr:ext cx="762000" cy="24955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615180" y="944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117475</xdr:rowOff>
    </xdr:from>
    <xdr:to>
      <xdr:col>24</xdr:col>
      <xdr:colOff>12700</xdr:colOff>
      <xdr:row>58</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9693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7620</xdr:rowOff>
    </xdr:from>
    <xdr:to>
      <xdr:col>23</xdr:col>
      <xdr:colOff>133350</xdr:colOff>
      <xdr:row>63</xdr:row>
      <xdr:rowOff>22225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776980" y="10408920"/>
          <a:ext cx="7670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24130</xdr:rowOff>
    </xdr:from>
    <xdr:ext cx="762000" cy="24447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615180" y="1009523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7620</xdr:rowOff>
    </xdr:from>
    <xdr:to>
      <xdr:col>23</xdr:col>
      <xdr:colOff>184150</xdr:colOff>
      <xdr:row>62</xdr:row>
      <xdr:rowOff>105410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93260" y="1024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68580</xdr:rowOff>
    </xdr:from>
    <xdr:to>
      <xdr:col>19</xdr:col>
      <xdr:colOff>133350</xdr:colOff>
      <xdr:row>63</xdr:row>
      <xdr:rowOff>22225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59100" y="10139680"/>
          <a:ext cx="81788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127000</xdr:rowOff>
    </xdr:from>
    <xdr:to>
      <xdr:col>19</xdr:col>
      <xdr:colOff>184150</xdr:colOff>
      <xdr:row>62</xdr:row>
      <xdr:rowOff>59690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261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69215</xdr:rowOff>
    </xdr:from>
    <xdr:ext cx="736600" cy="24955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31540" y="99752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68580</xdr:rowOff>
    </xdr:from>
    <xdr:to>
      <xdr:col>15</xdr:col>
      <xdr:colOff>82550</xdr:colOff>
      <xdr:row>63</xdr:row>
      <xdr:rowOff>12065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41220" y="10139680"/>
          <a:ext cx="81788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142875</xdr:rowOff>
    </xdr:from>
    <xdr:to>
      <xdr:col>15</xdr:col>
      <xdr:colOff>133350</xdr:colOff>
      <xdr:row>61</xdr:row>
      <xdr:rowOff>75565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908300" y="10048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85725</xdr:rowOff>
    </xdr:from>
    <xdr:ext cx="762000" cy="24447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613660" y="9826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12065</xdr:rowOff>
    </xdr:from>
    <xdr:to>
      <xdr:col>11</xdr:col>
      <xdr:colOff>31750</xdr:colOff>
      <xdr:row>63</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41120" y="10413365"/>
          <a:ext cx="8001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127000</xdr:rowOff>
    </xdr:from>
    <xdr:to>
      <xdr:col>11</xdr:col>
      <xdr:colOff>82550</xdr:colOff>
      <xdr:row>62</xdr:row>
      <xdr:rowOff>59690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108200" y="101981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69215</xdr:rowOff>
    </xdr:from>
    <xdr:ext cx="762000" cy="24955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95780" y="9975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135890</xdr:rowOff>
    </xdr:from>
    <xdr:to>
      <xdr:col>7</xdr:col>
      <xdr:colOff>31750</xdr:colOff>
      <xdr:row>62</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90320" y="102069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78105</xdr:rowOff>
    </xdr:from>
    <xdr:ext cx="762000" cy="24955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7900" y="9984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6920" cy="24447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4594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6920" cy="2444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7886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6920" cy="2444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6098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6920" cy="2444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4310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6920" cy="2444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4300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124460</xdr:rowOff>
    </xdr:from>
    <xdr:to>
      <xdr:col>23</xdr:col>
      <xdr:colOff>184150</xdr:colOff>
      <xdr:row>63</xdr:row>
      <xdr:rowOff>57150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93260" y="1036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97155</xdr:rowOff>
    </xdr:from>
    <xdr:ext cx="762000" cy="24447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615180" y="103333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137795</xdr:rowOff>
    </xdr:from>
    <xdr:to>
      <xdr:col>19</xdr:col>
      <xdr:colOff>184150</xdr:colOff>
      <xdr:row>63</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26180" y="103739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56515</xdr:rowOff>
    </xdr:from>
    <xdr:ext cx="736600" cy="24447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31540" y="104578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19685</xdr:rowOff>
    </xdr:from>
    <xdr:to>
      <xdr:col>15</xdr:col>
      <xdr:colOff>133350</xdr:colOff>
      <xdr:row>61</xdr:row>
      <xdr:rowOff>117475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908300" y="1009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102870</xdr:rowOff>
    </xdr:from>
    <xdr:ext cx="762000" cy="24955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613660" y="10173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128270</xdr:rowOff>
    </xdr:from>
    <xdr:to>
      <xdr:col>11</xdr:col>
      <xdr:colOff>82550</xdr:colOff>
      <xdr:row>63</xdr:row>
      <xdr:rowOff>60960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108200" y="103644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46355</xdr:rowOff>
    </xdr:from>
    <xdr:ext cx="762000" cy="24955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95780" y="10447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14605</xdr:rowOff>
    </xdr:from>
    <xdr:to>
      <xdr:col>7</xdr:col>
      <xdr:colOff>31750</xdr:colOff>
      <xdr:row>63</xdr:row>
      <xdr:rowOff>112395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90320" y="1041590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97790</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7900" y="10499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5920" cy="3460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811270" y="1249235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[154,613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a:t>
          </a:r>
          <a:r>
            <a:rPr kumimoji="1" lang="ja-JP" altLang="en-US" sz="1300">
              <a:solidFill>
                <a:schemeClr val="dk1"/>
              </a:solidFill>
              <a:effectLst/>
              <a:latin typeface="ＭＳ Ｐゴシック"/>
              <a:ea typeface="ＭＳ Ｐゴシック"/>
              <a:cs typeface="+mn-cs"/>
            </a:rPr>
            <a:t>１，９６４</a:t>
          </a:r>
          <a:r>
            <a:rPr kumimoji="1" lang="ja-JP" altLang="ja-JP" sz="1300">
              <a:solidFill>
                <a:schemeClr val="dk1"/>
              </a:solidFill>
              <a:effectLst/>
              <a:latin typeface="ＭＳ Ｐゴシック"/>
              <a:ea typeface="ＭＳ Ｐゴシック"/>
              <a:cs typeface="+mn-cs"/>
            </a:rPr>
            <a:t>円</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し、類似団体平均を２３，５３２円下回っている。人件費は、会計年度任用職員の手当等の引上げ等に伴い増加となったが、物件費は、新型コロナウイルスワクチン接種に要する経費の減少に</a:t>
          </a:r>
          <a:r>
            <a:rPr kumimoji="1" lang="ja-JP" altLang="en-US" sz="1300">
              <a:solidFill>
                <a:schemeClr val="dk1"/>
              </a:solidFill>
              <a:effectLst/>
              <a:latin typeface="ＭＳ Ｐゴシック"/>
              <a:ea typeface="ＭＳ Ｐゴシック"/>
              <a:cs typeface="+mn-cs"/>
            </a:rPr>
            <a:t>より大きく減少となった。</a:t>
          </a:r>
          <a:r>
            <a:rPr kumimoji="1" lang="ja-JP" altLang="ja-JP" sz="1300">
              <a:solidFill>
                <a:schemeClr val="dk1"/>
              </a:solidFill>
              <a:effectLst/>
              <a:latin typeface="ＭＳ Ｐゴシック"/>
              <a:ea typeface="ＭＳ Ｐゴシック"/>
              <a:cs typeface="+mn-cs"/>
            </a:rPr>
            <a:t>定員管理適正化計画に基づき組織機構の見直しと連動しながら、職員数の</a:t>
          </a:r>
          <a:r>
            <a:rPr kumimoji="1" lang="ja-JP" altLang="en-US" sz="1300">
              <a:solidFill>
                <a:schemeClr val="dk1"/>
              </a:solidFill>
              <a:effectLst/>
              <a:latin typeface="ＭＳ Ｐゴシック"/>
              <a:ea typeface="ＭＳ Ｐゴシック"/>
              <a:cs typeface="+mn-cs"/>
            </a:rPr>
            <a:t>適正化</a:t>
          </a:r>
          <a:r>
            <a:rPr kumimoji="1" lang="ja-JP" altLang="ja-JP" sz="1300">
              <a:solidFill>
                <a:schemeClr val="dk1"/>
              </a:solidFill>
              <a:effectLst/>
              <a:latin typeface="ＭＳ Ｐゴシック"/>
              <a:ea typeface="ＭＳ Ｐゴシック"/>
              <a:cs typeface="+mn-cs"/>
            </a:rPr>
            <a:t>に努めるとともに、</a:t>
          </a:r>
          <a:r>
            <a:rPr kumimoji="1" lang="ja-JP" altLang="en-US" sz="1300">
              <a:solidFill>
                <a:schemeClr val="dk1"/>
              </a:solidFill>
              <a:effectLst/>
              <a:latin typeface="ＭＳ Ｐゴシック"/>
              <a:ea typeface="ＭＳ Ｐゴシック"/>
              <a:cs typeface="+mn-cs"/>
            </a:rPr>
            <a:t>事業レビューによる</a:t>
          </a:r>
          <a:r>
            <a:rPr kumimoji="1" lang="ja-JP" altLang="ja-JP" sz="1300">
              <a:solidFill>
                <a:schemeClr val="dk1"/>
              </a:solidFill>
              <a:effectLst/>
              <a:latin typeface="ＭＳ Ｐゴシック"/>
              <a:ea typeface="ＭＳ Ｐゴシック"/>
              <a:cs typeface="+mn-cs"/>
            </a:rPr>
            <a:t>事業の見直し</a:t>
          </a:r>
          <a:r>
            <a:rPr kumimoji="1" lang="ja-JP" altLang="en-US" sz="1300">
              <a:solidFill>
                <a:schemeClr val="dk1"/>
              </a:solidFill>
              <a:effectLst/>
              <a:latin typeface="ＭＳ Ｐゴシック"/>
              <a:ea typeface="ＭＳ Ｐゴシック"/>
              <a:cs typeface="+mn-cs"/>
            </a:rPr>
            <a:t>、公共施設の統廃合等の適正管理</a:t>
          </a:r>
          <a:r>
            <a:rPr kumimoji="1" lang="ja-JP" altLang="ja-JP" sz="1300">
              <a:solidFill>
                <a:schemeClr val="dk1"/>
              </a:solidFill>
              <a:effectLst/>
              <a:latin typeface="ＭＳ Ｐゴシック"/>
              <a:ea typeface="ＭＳ Ｐゴシック"/>
              <a:cs typeface="+mn-cs"/>
            </a:rPr>
            <a:t>などを通じて、徹底したコストの削減により、歳出の削減を図っていく。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4805" cy="21717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70560" y="12718415"/>
          <a:ext cx="34480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95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44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314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44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74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955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892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447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54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83820</xdr:rowOff>
    </xdr:from>
    <xdr:to>
      <xdr:col>23</xdr:col>
      <xdr:colOff>133350</xdr:colOff>
      <xdr:row>89</xdr:row>
      <xdr:rowOff>130175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44060" y="13456920"/>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104140</xdr:rowOff>
    </xdr:from>
    <xdr:ext cx="762000" cy="24955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615180" y="147980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298,170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130175</xdr:rowOff>
    </xdr:from>
    <xdr:to>
      <xdr:col>24</xdr:col>
      <xdr:colOff>12700</xdr:colOff>
      <xdr:row>89</xdr:row>
      <xdr:rowOff>130175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55160" y="148240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1905</xdr:rowOff>
    </xdr:from>
    <xdr:ext cx="762000" cy="24955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615180" y="132099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121,621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83820</xdr:rowOff>
    </xdr:from>
    <xdr:to>
      <xdr:col>24</xdr:col>
      <xdr:colOff>12700</xdr:colOff>
      <xdr:row>81</xdr:row>
      <xdr:rowOff>83820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34569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8890</xdr:rowOff>
    </xdr:from>
    <xdr:to>
      <xdr:col>23</xdr:col>
      <xdr:colOff>133350</xdr:colOff>
      <xdr:row>83</xdr:row>
      <xdr:rowOff>24765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776980" y="13712190"/>
          <a:ext cx="7670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116205</xdr:rowOff>
    </xdr:from>
    <xdr:ext cx="762000" cy="24447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615180" y="1381950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142240</xdr:rowOff>
    </xdr:from>
    <xdr:to>
      <xdr:col>23</xdr:col>
      <xdr:colOff>184150</xdr:colOff>
      <xdr:row>84</xdr:row>
      <xdr:rowOff>74930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93260" y="13845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24765</xdr:rowOff>
    </xdr:from>
    <xdr:to>
      <xdr:col>19</xdr:col>
      <xdr:colOff>133350</xdr:colOff>
      <xdr:row>83</xdr:row>
      <xdr:rowOff>37465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59100" y="13728065"/>
          <a:ext cx="8178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128270</xdr:rowOff>
    </xdr:from>
    <xdr:to>
      <xdr:col>19</xdr:col>
      <xdr:colOff>184150</xdr:colOff>
      <xdr:row>84</xdr:row>
      <xdr:rowOff>60960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26180" y="1383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46355</xdr:rowOff>
    </xdr:from>
    <xdr:ext cx="736600" cy="24955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31540" y="139147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9525</xdr:rowOff>
    </xdr:from>
    <xdr:to>
      <xdr:col>15</xdr:col>
      <xdr:colOff>82550</xdr:colOff>
      <xdr:row>83</xdr:row>
      <xdr:rowOff>37465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41220" y="13712825"/>
          <a:ext cx="8178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90805</xdr:rowOff>
    </xdr:from>
    <xdr:to>
      <xdr:col>15</xdr:col>
      <xdr:colOff>133350</xdr:colOff>
      <xdr:row>84</xdr:row>
      <xdr:rowOff>23495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908300" y="13794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8255</xdr:rowOff>
    </xdr:from>
    <xdr:ext cx="762000" cy="24955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613660" y="13876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86360</xdr:rowOff>
    </xdr:from>
    <xdr:to>
      <xdr:col>11</xdr:col>
      <xdr:colOff>31750</xdr:colOff>
      <xdr:row>83</xdr:row>
      <xdr:rowOff>9525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41120" y="13624560"/>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163830</xdr:rowOff>
    </xdr:from>
    <xdr:to>
      <xdr:col>11</xdr:col>
      <xdr:colOff>82550</xdr:colOff>
      <xdr:row>82</xdr:row>
      <xdr:rowOff>96520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108200" y="13536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106045</xdr:rowOff>
    </xdr:from>
    <xdr:ext cx="762000" cy="24955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95780" y="13314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88265</xdr:rowOff>
    </xdr:from>
    <xdr:to>
      <xdr:col>7</xdr:col>
      <xdr:colOff>31750</xdr:colOff>
      <xdr:row>82</xdr:row>
      <xdr:rowOff>20955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90320" y="134613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30480</xdr:rowOff>
    </xdr:from>
    <xdr:ext cx="762000" cy="24447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7900" y="132384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6920"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4594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6920"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7886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6920"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6098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692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4310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692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4300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125730</xdr:rowOff>
    </xdr:from>
    <xdr:to>
      <xdr:col>23</xdr:col>
      <xdr:colOff>184150</xdr:colOff>
      <xdr:row>83</xdr:row>
      <xdr:rowOff>58420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93260" y="13663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140970</xdr:rowOff>
    </xdr:from>
    <xdr:ext cx="762000" cy="24955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615180" y="135140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154,613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140335</xdr:rowOff>
    </xdr:from>
    <xdr:to>
      <xdr:col>19</xdr:col>
      <xdr:colOff>184150</xdr:colOff>
      <xdr:row>83</xdr:row>
      <xdr:rowOff>73025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26180" y="1367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83185</xdr:rowOff>
    </xdr:from>
    <xdr:ext cx="736600" cy="24447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31540" y="134562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156,577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153670</xdr:rowOff>
    </xdr:from>
    <xdr:to>
      <xdr:col>15</xdr:col>
      <xdr:colOff>133350</xdr:colOff>
      <xdr:row>83</xdr:row>
      <xdr:rowOff>86360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90830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95885</xdr:rowOff>
    </xdr:from>
    <xdr:ext cx="762000" cy="24447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613660" y="13468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126365</xdr:rowOff>
    </xdr:from>
    <xdr:to>
      <xdr:col>11</xdr:col>
      <xdr:colOff>82550</xdr:colOff>
      <xdr:row>83</xdr:row>
      <xdr:rowOff>59055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108200" y="136645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43815</xdr:rowOff>
    </xdr:from>
    <xdr:ext cx="762000" cy="24955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95780" y="13747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154,661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37465</xdr:rowOff>
    </xdr:from>
    <xdr:to>
      <xdr:col>7</xdr:col>
      <xdr:colOff>31750</xdr:colOff>
      <xdr:row>82</xdr:row>
      <xdr:rowOff>135255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90320" y="135756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120650</xdr:rowOff>
    </xdr:from>
    <xdr:ext cx="762000" cy="24384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7900" y="136588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5920" cy="3460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133830" y="1249235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０．５ポイント減少したものの、類似団体平均を０．９ポイント上回っている。これは、職員分布が変わったことによる経験年数階層の変動によるものと考えられる。今後も引き続き財政状況や全国的な給与水準の変動を注視しながら、給与水準の適正化を図る。</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447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47567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44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4424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447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0931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447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3761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447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4296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384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0975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447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27654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159385</xdr:rowOff>
    </xdr:from>
    <xdr:to>
      <xdr:col>81</xdr:col>
      <xdr:colOff>44450</xdr:colOff>
      <xdr:row>89</xdr:row>
      <xdr:rowOff>34290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577820" y="13367385"/>
          <a:ext cx="0" cy="1360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6985</xdr:rowOff>
    </xdr:from>
    <xdr:ext cx="756920" cy="24955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666720" y="1470088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34290</xdr:rowOff>
    </xdr:from>
    <xdr:to>
      <xdr:col>81</xdr:col>
      <xdr:colOff>133350</xdr:colOff>
      <xdr:row>89</xdr:row>
      <xdr:rowOff>34290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47281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76835</xdr:rowOff>
    </xdr:from>
    <xdr:ext cx="756920" cy="24955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666720" y="1311973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159385</xdr:rowOff>
    </xdr:from>
    <xdr:to>
      <xdr:col>81</xdr:col>
      <xdr:colOff>133350</xdr:colOff>
      <xdr:row>80</xdr:row>
      <xdr:rowOff>159385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33673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130810</xdr:rowOff>
    </xdr:from>
    <xdr:to>
      <xdr:col>81</xdr:col>
      <xdr:colOff>44450</xdr:colOff>
      <xdr:row>87</xdr:row>
      <xdr:rowOff>48895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810740" y="14329410"/>
          <a:ext cx="7670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113665</xdr:rowOff>
    </xdr:from>
    <xdr:ext cx="756920" cy="24955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666720" y="13982065"/>
          <a:ext cx="7569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97790</xdr:rowOff>
    </xdr:from>
    <xdr:to>
      <xdr:col>81</xdr:col>
      <xdr:colOff>95250</xdr:colOff>
      <xdr:row>86</xdr:row>
      <xdr:rowOff>30480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53337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86</xdr:row>
      <xdr:rowOff>164465</xdr:rowOff>
    </xdr:from>
    <xdr:to>
      <xdr:col>77</xdr:col>
      <xdr:colOff>44450</xdr:colOff>
      <xdr:row>87</xdr:row>
      <xdr:rowOff>48895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99210" y="14363065"/>
          <a:ext cx="8115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114300</xdr:rowOff>
    </xdr:from>
    <xdr:to>
      <xdr:col>77</xdr:col>
      <xdr:colOff>95250</xdr:colOff>
      <xdr:row>86</xdr:row>
      <xdr:rowOff>46990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766290" y="141478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57150</xdr:rowOff>
    </xdr:from>
    <xdr:ext cx="731520" cy="24447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465300" y="13925550"/>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164465</xdr:rowOff>
    </xdr:from>
    <xdr:to>
      <xdr:col>72</xdr:col>
      <xdr:colOff>191770</xdr:colOff>
      <xdr:row>87</xdr:row>
      <xdr:rowOff>81915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192760" y="14363065"/>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97790</xdr:rowOff>
    </xdr:from>
    <xdr:to>
      <xdr:col>73</xdr:col>
      <xdr:colOff>44450</xdr:colOff>
      <xdr:row>86</xdr:row>
      <xdr:rowOff>30480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959840" y="141312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40005</xdr:rowOff>
    </xdr:from>
    <xdr:ext cx="756920" cy="24955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47420" y="1390840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65405</xdr:rowOff>
    </xdr:from>
    <xdr:to>
      <xdr:col>68</xdr:col>
      <xdr:colOff>152400</xdr:colOff>
      <xdr:row>87</xdr:row>
      <xdr:rowOff>81915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374880" y="14429105"/>
          <a:ext cx="8178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48895</xdr:rowOff>
    </xdr:from>
    <xdr:to>
      <xdr:col>68</xdr:col>
      <xdr:colOff>191770</xdr:colOff>
      <xdr:row>86</xdr:row>
      <xdr:rowOff>146685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141960" y="1424749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156845</xdr:rowOff>
    </xdr:from>
    <xdr:ext cx="756920" cy="24447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847320" y="1402524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81915</xdr:rowOff>
    </xdr:from>
    <xdr:to>
      <xdr:col>64</xdr:col>
      <xdr:colOff>152400</xdr:colOff>
      <xdr:row>87</xdr:row>
      <xdr:rowOff>14605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324080" y="14280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24765</xdr:rowOff>
    </xdr:from>
    <xdr:ext cx="756920" cy="24447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29440" y="140582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692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37970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692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61262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692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9464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692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17676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86</xdr:row>
      <xdr:rowOff>81915</xdr:rowOff>
    </xdr:from>
    <xdr:to>
      <xdr:col>81</xdr:col>
      <xdr:colOff>95250</xdr:colOff>
      <xdr:row>87</xdr:row>
      <xdr:rowOff>14605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533370" y="142805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55245</xdr:rowOff>
    </xdr:from>
    <xdr:ext cx="756920" cy="24447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666720" y="1425384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0</xdr:rowOff>
    </xdr:from>
    <xdr:to>
      <xdr:col>77</xdr:col>
      <xdr:colOff>95250</xdr:colOff>
      <xdr:row>87</xdr:row>
      <xdr:rowOff>97790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766290" y="143637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83185</xdr:rowOff>
    </xdr:from>
    <xdr:ext cx="731520" cy="24447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465300" y="14446885"/>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116205</xdr:rowOff>
    </xdr:from>
    <xdr:to>
      <xdr:col>73</xdr:col>
      <xdr:colOff>44450</xdr:colOff>
      <xdr:row>87</xdr:row>
      <xdr:rowOff>48260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959840" y="1431480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33655</xdr:rowOff>
    </xdr:from>
    <xdr:ext cx="756920" cy="24955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47420" y="1439735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33020</xdr:rowOff>
    </xdr:from>
    <xdr:to>
      <xdr:col>68</xdr:col>
      <xdr:colOff>191770</xdr:colOff>
      <xdr:row>87</xdr:row>
      <xdr:rowOff>130810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141960" y="1439672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116205</xdr:rowOff>
    </xdr:from>
    <xdr:ext cx="756920" cy="2444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847320" y="1447990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17145</xdr:rowOff>
    </xdr:from>
    <xdr:to>
      <xdr:col>64</xdr:col>
      <xdr:colOff>152400</xdr:colOff>
      <xdr:row>87</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324080" y="143808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99695</xdr:rowOff>
    </xdr:from>
    <xdr:ext cx="756920" cy="24955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9440" y="1446339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8060" cy="29273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226290" y="8848090"/>
          <a:ext cx="2258060"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5920" cy="3454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403070" y="8823325"/>
          <a:ext cx="164592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０．１１人増加したものの、類似団体平均を０．１８人下回っている。組織機構の見直しと併せて、定員管理適正化計画に基づく数値目標を設定し、退職者数と採用者数の調整や障害者雇用の推進等による計画的な職員数の適正化と、行政需要の変化に対応した適切な定員管理を行う。</a:t>
          </a:r>
        </a:p>
      </xdr:txBody>
    </xdr:sp>
    <xdr:clientData/>
  </xdr:twoCellAnchor>
  <xdr:oneCellAnchor>
    <xdr:from>
      <xdr:col>61</xdr:col>
      <xdr:colOff>6350</xdr:colOff>
      <xdr:row>54</xdr:row>
      <xdr:rowOff>134620</xdr:rowOff>
    </xdr:from>
    <xdr:ext cx="349885" cy="2171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447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419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163195</xdr:rowOff>
    </xdr:from>
    <xdr:to>
      <xdr:col>85</xdr:col>
      <xdr:colOff>95250</xdr:colOff>
      <xdr:row>67</xdr:row>
      <xdr:rowOff>163195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2000" cy="24447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0883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161290</xdr:rowOff>
    </xdr:from>
    <xdr:to>
      <xdr:col>85</xdr:col>
      <xdr:colOff>95250</xdr:colOff>
      <xdr:row>65</xdr:row>
      <xdr:rowOff>161290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2000" cy="24447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7562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160020</xdr:rowOff>
    </xdr:from>
    <xdr:to>
      <xdr:col>85</xdr:col>
      <xdr:colOff>95250</xdr:colOff>
      <xdr:row>63</xdr:row>
      <xdr:rowOff>160020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2000" cy="24447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4241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158750</xdr:rowOff>
    </xdr:from>
    <xdr:to>
      <xdr:col>85</xdr:col>
      <xdr:colOff>95250</xdr:colOff>
      <xdr:row>61</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2000" cy="24384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100926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2000" cy="2444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7605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2000" cy="24447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4284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20320</xdr:rowOff>
    </xdr:from>
    <xdr:to>
      <xdr:col>81</xdr:col>
      <xdr:colOff>44450</xdr:colOff>
      <xdr:row>67</xdr:row>
      <xdr:rowOff>37465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577820" y="9761220"/>
          <a:ext cx="0" cy="1337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10160</xdr:rowOff>
    </xdr:from>
    <xdr:ext cx="756920" cy="24892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666720" y="11071860"/>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37465</xdr:rowOff>
    </xdr:from>
    <xdr:to>
      <xdr:col>81</xdr:col>
      <xdr:colOff>133350</xdr:colOff>
      <xdr:row>67</xdr:row>
      <xdr:rowOff>37465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506700" y="110991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103505</xdr:rowOff>
    </xdr:from>
    <xdr:ext cx="756920" cy="24955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666720" y="951420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20320</xdr:rowOff>
    </xdr:from>
    <xdr:to>
      <xdr:col>81</xdr:col>
      <xdr:colOff>133350</xdr:colOff>
      <xdr:row>59</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506700" y="97612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102870</xdr:rowOff>
    </xdr:from>
    <xdr:to>
      <xdr:col>81</xdr:col>
      <xdr:colOff>44450</xdr:colOff>
      <xdr:row>61</xdr:row>
      <xdr:rowOff>114935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810740" y="10173970"/>
          <a:ext cx="7670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59690</xdr:rowOff>
    </xdr:from>
    <xdr:ext cx="756920" cy="24447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666720" y="10130790"/>
          <a:ext cx="7569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86360</xdr:rowOff>
    </xdr:from>
    <xdr:to>
      <xdr:col>81</xdr:col>
      <xdr:colOff>95250</xdr:colOff>
      <xdr:row>62</xdr:row>
      <xdr:rowOff>19050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533370" y="101574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102870</xdr:rowOff>
    </xdr:from>
    <xdr:to>
      <xdr:col>77</xdr:col>
      <xdr:colOff>44450</xdr:colOff>
      <xdr:row>61</xdr:row>
      <xdr:rowOff>117475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999210" y="10173970"/>
          <a:ext cx="8115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72390</xdr:rowOff>
    </xdr:from>
    <xdr:to>
      <xdr:col>77</xdr:col>
      <xdr:colOff>95250</xdr:colOff>
      <xdr:row>62</xdr:row>
      <xdr:rowOff>5715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766290" y="1014349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156210</xdr:rowOff>
    </xdr:from>
    <xdr:ext cx="731520" cy="24447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465300" y="10227310"/>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104775</xdr:rowOff>
    </xdr:from>
    <xdr:to>
      <xdr:col>72</xdr:col>
      <xdr:colOff>191770</xdr:colOff>
      <xdr:row>61</xdr:row>
      <xdr:rowOff>117475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92760" y="1017587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62865</xdr:rowOff>
    </xdr:from>
    <xdr:to>
      <xdr:col>73</xdr:col>
      <xdr:colOff>44450</xdr:colOff>
      <xdr:row>61</xdr:row>
      <xdr:rowOff>160655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959840" y="101339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5715</xdr:rowOff>
    </xdr:from>
    <xdr:ext cx="756920" cy="24955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647420" y="991171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93345</xdr:rowOff>
    </xdr:from>
    <xdr:to>
      <xdr:col>68</xdr:col>
      <xdr:colOff>152400</xdr:colOff>
      <xdr:row>61</xdr:row>
      <xdr:rowOff>104775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374880" y="10164445"/>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87630</xdr:rowOff>
    </xdr:from>
    <xdr:to>
      <xdr:col>68</xdr:col>
      <xdr:colOff>191770</xdr:colOff>
      <xdr:row>61</xdr:row>
      <xdr:rowOff>20320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141960" y="99936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29845</xdr:rowOff>
    </xdr:from>
    <xdr:ext cx="756920" cy="24447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847320" y="977074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98425</xdr:rowOff>
    </xdr:from>
    <xdr:to>
      <xdr:col>64</xdr:col>
      <xdr:colOff>152400</xdr:colOff>
      <xdr:row>61</xdr:row>
      <xdr:rowOff>31115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324080" y="10004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40640</xdr:rowOff>
    </xdr:from>
    <xdr:ext cx="756920" cy="24955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29440" y="978154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6920" cy="24447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37970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6920" cy="2444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61262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44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07440" y="115544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6920" cy="2444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9464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6920" cy="2444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17676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61</xdr:row>
      <xdr:rowOff>66040</xdr:rowOff>
    </xdr:from>
    <xdr:to>
      <xdr:col>81</xdr:col>
      <xdr:colOff>95250</xdr:colOff>
      <xdr:row>61</xdr:row>
      <xdr:rowOff>163830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533370" y="101371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81915</xdr:rowOff>
    </xdr:from>
    <xdr:ext cx="756920" cy="24955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666720" y="998791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53975</xdr:rowOff>
    </xdr:from>
    <xdr:to>
      <xdr:col>77</xdr:col>
      <xdr:colOff>95250</xdr:colOff>
      <xdr:row>61</xdr:row>
      <xdr:rowOff>151765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766290" y="101250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161290</xdr:rowOff>
    </xdr:from>
    <xdr:ext cx="731520" cy="24447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465300" y="9902190"/>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68580</xdr:rowOff>
    </xdr:from>
    <xdr:to>
      <xdr:col>73</xdr:col>
      <xdr:colOff>44450</xdr:colOff>
      <xdr:row>62</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959840" y="101396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151765</xdr:rowOff>
    </xdr:from>
    <xdr:ext cx="756920" cy="24447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47420" y="102228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56515</xdr:rowOff>
    </xdr:from>
    <xdr:to>
      <xdr:col>68</xdr:col>
      <xdr:colOff>191770</xdr:colOff>
      <xdr:row>61</xdr:row>
      <xdr:rowOff>154305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141960" y="1012761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139065</xdr:rowOff>
    </xdr:from>
    <xdr:ext cx="756920" cy="24955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847320" y="1021016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43815</xdr:rowOff>
    </xdr:from>
    <xdr:to>
      <xdr:col>64</xdr:col>
      <xdr:colOff>152400</xdr:colOff>
      <xdr:row>61</xdr:row>
      <xdr:rowOff>141605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324080" y="10114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127000</xdr:rowOff>
    </xdr:from>
    <xdr:ext cx="756920" cy="2444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29440" y="1019810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0835" cy="29273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519660" y="5179060"/>
          <a:ext cx="1600835"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5920" cy="34544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109700" y="5154930"/>
          <a:ext cx="164592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前年度と同ポイントであり、</a:t>
          </a:r>
          <a:r>
            <a:rPr kumimoji="1" lang="ja-JP" altLang="en-US" sz="1200">
              <a:latin typeface="ＭＳ Ｐゴシック"/>
              <a:ea typeface="ＭＳ Ｐゴシック"/>
            </a:rPr>
            <a:t>類似団体平均を４．０ポイント下回っている。算定式の分母の構成要素である標準財政規模が増加したものの、分子の構成要素である元利償還金の額も増加したことで、単年度比率では４．９％となり、前年度と比較して０．３ポイント増加したが、令和２年度の単年度比率が４．９％であり、令和５年度と同ポイントであったため、３か年平均としては変動がなかった。今後、大型事業に係る合併特例事業債の影響で、令和１１年度頃まで多額の地方債の償還が続いていく見込みであるため、地方債発行の抑制に努め、健全な水準を維持していく。</a:t>
          </a:r>
        </a:p>
      </xdr:txBody>
    </xdr:sp>
    <xdr:clientData/>
  </xdr:twoCellAnchor>
  <xdr:oneCellAnchor>
    <xdr:from>
      <xdr:col>61</xdr:col>
      <xdr:colOff>6350</xdr:colOff>
      <xdr:row>32</xdr:row>
      <xdr:rowOff>97790</xdr:rowOff>
    </xdr:from>
    <xdr:ext cx="298450" cy="21653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447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051540" y="77514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127000</xdr:rowOff>
    </xdr:from>
    <xdr:to>
      <xdr:col>85</xdr:col>
      <xdr:colOff>95250</xdr:colOff>
      <xdr:row>45</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154940</xdr:rowOff>
    </xdr:from>
    <xdr:ext cx="762000" cy="24447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74193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125095</xdr:rowOff>
    </xdr:from>
    <xdr:to>
      <xdr:col>85</xdr:col>
      <xdr:colOff>95250</xdr:colOff>
      <xdr:row>43</xdr:row>
      <xdr:rowOff>125095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153035</xdr:rowOff>
    </xdr:from>
    <xdr:ext cx="762000" cy="24447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70872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123190</xdr:rowOff>
    </xdr:from>
    <xdr:to>
      <xdr:col>85</xdr:col>
      <xdr:colOff>95250</xdr:colOff>
      <xdr:row>41</xdr:row>
      <xdr:rowOff>123190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151130</xdr:rowOff>
    </xdr:from>
    <xdr:ext cx="762000" cy="24447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67551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121920</xdr:rowOff>
    </xdr:from>
    <xdr:to>
      <xdr:col>85</xdr:col>
      <xdr:colOff>95250</xdr:colOff>
      <xdr:row>39</xdr:row>
      <xdr:rowOff>121920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149860</xdr:rowOff>
    </xdr:from>
    <xdr:ext cx="762000" cy="24447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423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120015</xdr:rowOff>
    </xdr:from>
    <xdr:to>
      <xdr:col>85</xdr:col>
      <xdr:colOff>95250</xdr:colOff>
      <xdr:row>37</xdr:row>
      <xdr:rowOff>120015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147955</xdr:rowOff>
    </xdr:from>
    <xdr:ext cx="762000" cy="24955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118110</xdr:rowOff>
    </xdr:from>
    <xdr:to>
      <xdr:col>85</xdr:col>
      <xdr:colOff>95250</xdr:colOff>
      <xdr:row>35</xdr:row>
      <xdr:rowOff>118110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146050</xdr:rowOff>
    </xdr:from>
    <xdr:ext cx="762000" cy="24955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105154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107315</xdr:rowOff>
    </xdr:from>
    <xdr:to>
      <xdr:col>81</xdr:col>
      <xdr:colOff>44450</xdr:colOff>
      <xdr:row>44</xdr:row>
      <xdr:rowOff>114935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577820" y="6050915"/>
          <a:ext cx="0" cy="1328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88265</xdr:rowOff>
    </xdr:from>
    <xdr:ext cx="756920" cy="24447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5666720" y="73526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114935</xdr:rowOff>
    </xdr:from>
    <xdr:to>
      <xdr:col>81</xdr:col>
      <xdr:colOff>133350</xdr:colOff>
      <xdr:row>44</xdr:row>
      <xdr:rowOff>114935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506700" y="73793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26035</xdr:rowOff>
    </xdr:from>
    <xdr:ext cx="756920" cy="24447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5666720" y="58045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107315</xdr:rowOff>
    </xdr:from>
    <xdr:to>
      <xdr:col>81</xdr:col>
      <xdr:colOff>133350</xdr:colOff>
      <xdr:row>36</xdr:row>
      <xdr:rowOff>107315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506700" y="60509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98425</xdr:rowOff>
    </xdr:from>
    <xdr:to>
      <xdr:col>81</xdr:col>
      <xdr:colOff>44450</xdr:colOff>
      <xdr:row>38</xdr:row>
      <xdr:rowOff>98425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810740" y="637222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135255</xdr:rowOff>
    </xdr:from>
    <xdr:ext cx="756920" cy="24955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5666720" y="6739255"/>
          <a:ext cx="7569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161925</xdr:rowOff>
    </xdr:from>
    <xdr:to>
      <xdr:col>81</xdr:col>
      <xdr:colOff>95250</xdr:colOff>
      <xdr:row>41</xdr:row>
      <xdr:rowOff>94615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533370" y="67659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38</xdr:row>
      <xdr:rowOff>98425</xdr:rowOff>
    </xdr:from>
    <xdr:to>
      <xdr:col>77</xdr:col>
      <xdr:colOff>44450</xdr:colOff>
      <xdr:row>38</xdr:row>
      <xdr:rowOff>109220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999210" y="6372225"/>
          <a:ext cx="8115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40</xdr:row>
      <xdr:rowOff>128270</xdr:rowOff>
    </xdr:from>
    <xdr:to>
      <xdr:col>77</xdr:col>
      <xdr:colOff>95250</xdr:colOff>
      <xdr:row>41</xdr:row>
      <xdr:rowOff>60960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766290" y="673227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46990</xdr:rowOff>
    </xdr:from>
    <xdr:ext cx="731520" cy="24955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465300" y="6816090"/>
          <a:ext cx="7315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109220</xdr:rowOff>
    </xdr:from>
    <xdr:to>
      <xdr:col>72</xdr:col>
      <xdr:colOff>191770</xdr:colOff>
      <xdr:row>39</xdr:row>
      <xdr:rowOff>22225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192760" y="6383020"/>
          <a:ext cx="8064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128270</xdr:rowOff>
    </xdr:from>
    <xdr:to>
      <xdr:col>73</xdr:col>
      <xdr:colOff>44450</xdr:colOff>
      <xdr:row>41</xdr:row>
      <xdr:rowOff>60960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959840" y="67322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46990</xdr:rowOff>
    </xdr:from>
    <xdr:ext cx="756920" cy="24955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647420" y="68160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22225</xdr:rowOff>
    </xdr:from>
    <xdr:to>
      <xdr:col>68</xdr:col>
      <xdr:colOff>152400</xdr:colOff>
      <xdr:row>39</xdr:row>
      <xdr:rowOff>76835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2374880" y="6461125"/>
          <a:ext cx="8178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116840</xdr:rowOff>
    </xdr:from>
    <xdr:to>
      <xdr:col>68</xdr:col>
      <xdr:colOff>191770</xdr:colOff>
      <xdr:row>40</xdr:row>
      <xdr:rowOff>50165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141960" y="6555740"/>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34925</xdr:rowOff>
    </xdr:from>
    <xdr:ext cx="756920" cy="24955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847320" y="663892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138430</xdr:rowOff>
    </xdr:from>
    <xdr:to>
      <xdr:col>64</xdr:col>
      <xdr:colOff>152400</xdr:colOff>
      <xdr:row>40</xdr:row>
      <xdr:rowOff>71755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2324080" y="6577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57150</xdr:rowOff>
    </xdr:from>
    <xdr:ext cx="756920" cy="24447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29440" y="666115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6920" cy="2444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37970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6920" cy="24447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61262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447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807440" y="78860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6920" cy="24447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99464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6920" cy="24447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17676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38</xdr:row>
      <xdr:rowOff>50165</xdr:rowOff>
    </xdr:from>
    <xdr:to>
      <xdr:col>81</xdr:col>
      <xdr:colOff>95250</xdr:colOff>
      <xdr:row>38</xdr:row>
      <xdr:rowOff>147320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533370" y="632396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65405</xdr:rowOff>
    </xdr:from>
    <xdr:ext cx="756920" cy="248920"/>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5666720" y="6174105"/>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38</xdr:row>
      <xdr:rowOff>50165</xdr:rowOff>
    </xdr:from>
    <xdr:to>
      <xdr:col>77</xdr:col>
      <xdr:colOff>95250</xdr:colOff>
      <xdr:row>38</xdr:row>
      <xdr:rowOff>147320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766290" y="632396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157480</xdr:rowOff>
    </xdr:from>
    <xdr:ext cx="731520" cy="2444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465300" y="6101080"/>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60960</xdr:rowOff>
    </xdr:from>
    <xdr:to>
      <xdr:col>73</xdr:col>
      <xdr:colOff>44450</xdr:colOff>
      <xdr:row>38</xdr:row>
      <xdr:rowOff>158750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959840" y="63347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3175</xdr:rowOff>
    </xdr:from>
    <xdr:ext cx="756920" cy="24955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647420" y="611187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137795</xdr:rowOff>
    </xdr:from>
    <xdr:to>
      <xdr:col>68</xdr:col>
      <xdr:colOff>191770</xdr:colOff>
      <xdr:row>39</xdr:row>
      <xdr:rowOff>71120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141960" y="6411595"/>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80645</xdr:rowOff>
    </xdr:from>
    <xdr:ext cx="756920" cy="24955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847320" y="618934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27940</xdr:rowOff>
    </xdr:from>
    <xdr:to>
      <xdr:col>64</xdr:col>
      <xdr:colOff>152400</xdr:colOff>
      <xdr:row>39</xdr:row>
      <xdr:rowOff>126365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2324080" y="64668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135890</xdr:rowOff>
    </xdr:from>
    <xdr:ext cx="756920" cy="2495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29440" y="62445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3830" cy="29337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602845" y="1510665"/>
          <a:ext cx="1433830" cy="2933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該当なしとなり、類似団体平均を</a:t>
          </a:r>
          <a:r>
            <a:rPr kumimoji="1" lang="ja-JP" altLang="en-US" sz="1200">
              <a:solidFill>
                <a:schemeClr val="dk1"/>
              </a:solidFill>
              <a:effectLst/>
              <a:latin typeface="ＭＳ Ｐゴシック"/>
              <a:ea typeface="ＭＳ Ｐゴシック"/>
              <a:cs typeface="+mn-cs"/>
            </a:rPr>
            <a:t>下</a:t>
          </a:r>
          <a:r>
            <a:rPr kumimoji="1" lang="ja-JP" altLang="ja-JP" sz="1200">
              <a:solidFill>
                <a:schemeClr val="dk1"/>
              </a:solidFill>
              <a:effectLst/>
              <a:latin typeface="ＭＳ Ｐゴシック"/>
              <a:ea typeface="ＭＳ Ｐゴシック"/>
              <a:cs typeface="+mn-cs"/>
            </a:rPr>
            <a:t>回っている。前年度比減少の主な要因は、標準税収入額等及び普通交付税額の増加に伴う標準財政規模の増加や、地方債現在高の減少等が挙げられる。今後は、大型事業の実施による地方債現在高の増加に伴い、将来負担比率の増加が見込まれることから、義務的経費の削減を中心とする行政改革を推進するとともに、将来世代への後年度負担を軽減できるよう、事業計画の精査を行い、財政の健全化を図る。</a:t>
          </a:r>
          <a:endParaRPr kumimoji="1" lang="ja-JP" altLang="en-US" sz="1200">
            <a:latin typeface="ＭＳ Ｐゴシック"/>
            <a:ea typeface="ＭＳ Ｐゴシック"/>
          </a:endParaRPr>
        </a:p>
      </xdr:txBody>
    </xdr:sp>
    <xdr:clientData/>
  </xdr:twoCellAnchor>
  <xdr:oneCellAnchor>
    <xdr:from>
      <xdr:col>61</xdr:col>
      <xdr:colOff>6350</xdr:colOff>
      <xdr:row>10</xdr:row>
      <xdr:rowOff>60960</xdr:rowOff>
    </xdr:from>
    <xdr:ext cx="298450" cy="21209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704320" y="1711960"/>
          <a:ext cx="298450"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447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40824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90170</xdr:rowOff>
    </xdr:from>
    <xdr:to>
      <xdr:col>85</xdr:col>
      <xdr:colOff>95250</xdr:colOff>
      <xdr:row>23</xdr:row>
      <xdr:rowOff>90170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118110</xdr:rowOff>
    </xdr:from>
    <xdr:ext cx="762000" cy="24447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051540" y="37503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88265</xdr:rowOff>
    </xdr:from>
    <xdr:to>
      <xdr:col>85</xdr:col>
      <xdr:colOff>95250</xdr:colOff>
      <xdr:row>21</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116205</xdr:rowOff>
    </xdr:from>
    <xdr:ext cx="762000" cy="24447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051540" y="3418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86360</xdr:rowOff>
    </xdr:from>
    <xdr:to>
      <xdr:col>85</xdr:col>
      <xdr:colOff>95250</xdr:colOff>
      <xdr:row>19</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62000" cy="24955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85090</xdr:rowOff>
    </xdr:from>
    <xdr:to>
      <xdr:col>85</xdr:col>
      <xdr:colOff>95250</xdr:colOff>
      <xdr:row>17</xdr:row>
      <xdr:rowOff>85090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62000" cy="24955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83185</xdr:rowOff>
    </xdr:from>
    <xdr:to>
      <xdr:col>85</xdr:col>
      <xdr:colOff>95250</xdr:colOff>
      <xdr:row>15</xdr:row>
      <xdr:rowOff>83185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111125</xdr:rowOff>
    </xdr:from>
    <xdr:ext cx="762000" cy="24955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81280</xdr:rowOff>
    </xdr:from>
    <xdr:to>
      <xdr:col>85</xdr:col>
      <xdr:colOff>95250</xdr:colOff>
      <xdr:row>13</xdr:row>
      <xdr:rowOff>81280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109220</xdr:rowOff>
    </xdr:from>
    <xdr:ext cx="762000" cy="24892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81280</xdr:rowOff>
    </xdr:from>
    <xdr:to>
      <xdr:col>81</xdr:col>
      <xdr:colOff>44450</xdr:colOff>
      <xdr:row>22</xdr:row>
      <xdr:rowOff>36195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577820" y="2227580"/>
          <a:ext cx="0" cy="1440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8890</xdr:rowOff>
    </xdr:from>
    <xdr:ext cx="756920" cy="24955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5666720" y="36410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36195</xdr:rowOff>
    </xdr:from>
    <xdr:to>
      <xdr:col>81</xdr:col>
      <xdr:colOff>133350</xdr:colOff>
      <xdr:row>22</xdr:row>
      <xdr:rowOff>36195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506700" y="36683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56920" cy="248920"/>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5666720" y="1980565"/>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81280</xdr:rowOff>
    </xdr:from>
    <xdr:to>
      <xdr:col>81</xdr:col>
      <xdr:colOff>133350</xdr:colOff>
      <xdr:row>13</xdr:row>
      <xdr:rowOff>81280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191770</xdr:colOff>
      <xdr:row>13</xdr:row>
      <xdr:rowOff>118110</xdr:rowOff>
    </xdr:from>
    <xdr:to>
      <xdr:col>77</xdr:col>
      <xdr:colOff>44450</xdr:colOff>
      <xdr:row>14</xdr:row>
      <xdr:rowOff>161925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99210" y="2264410"/>
          <a:ext cx="81153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9525</xdr:rowOff>
    </xdr:from>
    <xdr:ext cx="756920" cy="24955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666720" y="2155825"/>
          <a:ext cx="7569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36830</xdr:rowOff>
    </xdr:from>
    <xdr:to>
      <xdr:col>81</xdr:col>
      <xdr:colOff>95250</xdr:colOff>
      <xdr:row>13</xdr:row>
      <xdr:rowOff>134620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533370" y="21831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161925</xdr:rowOff>
    </xdr:from>
    <xdr:to>
      <xdr:col>72</xdr:col>
      <xdr:colOff>191770</xdr:colOff>
      <xdr:row>15</xdr:row>
      <xdr:rowOff>65405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192760" y="2473325"/>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76200</xdr:rowOff>
    </xdr:from>
    <xdr:to>
      <xdr:col>77</xdr:col>
      <xdr:colOff>95250</xdr:colOff>
      <xdr:row>14</xdr:row>
      <xdr:rowOff>8890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766290" y="22225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160020</xdr:rowOff>
    </xdr:from>
    <xdr:ext cx="731520" cy="24447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465300" y="2306320"/>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65405</xdr:rowOff>
    </xdr:from>
    <xdr:to>
      <xdr:col>68</xdr:col>
      <xdr:colOff>152400</xdr:colOff>
      <xdr:row>15</xdr:row>
      <xdr:rowOff>104140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374880" y="254190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77470</xdr:rowOff>
    </xdr:from>
    <xdr:to>
      <xdr:col>73</xdr:col>
      <xdr:colOff>44450</xdr:colOff>
      <xdr:row>15</xdr:row>
      <xdr:rowOff>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959840" y="23888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20320</xdr:rowOff>
    </xdr:from>
    <xdr:ext cx="756920" cy="24447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647420" y="216662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144780</xdr:rowOff>
    </xdr:from>
    <xdr:to>
      <xdr:col>68</xdr:col>
      <xdr:colOff>191770</xdr:colOff>
      <xdr:row>15</xdr:row>
      <xdr:rowOff>77470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141960" y="245618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87630</xdr:rowOff>
    </xdr:from>
    <xdr:ext cx="756920" cy="24384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847320" y="2233930"/>
          <a:ext cx="756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149225</xdr:rowOff>
    </xdr:from>
    <xdr:to>
      <xdr:col>64</xdr:col>
      <xdr:colOff>152400</xdr:colOff>
      <xdr:row>15</xdr:row>
      <xdr:rowOff>81915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324080" y="2460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92075</xdr:rowOff>
    </xdr:from>
    <xdr:ext cx="756920" cy="24447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029440" y="22383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6920" cy="24447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379700" y="42170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6920" cy="24447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612620" y="42170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447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807440" y="42170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6920" cy="24447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94640" y="42170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6920" cy="24447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176760" y="42170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76</xdr:col>
      <xdr:colOff>191770</xdr:colOff>
      <xdr:row>13</xdr:row>
      <xdr:rowOff>69215</xdr:rowOff>
    </xdr:from>
    <xdr:to>
      <xdr:col>77</xdr:col>
      <xdr:colOff>95250</xdr:colOff>
      <xdr:row>14</xdr:row>
      <xdr:rowOff>1905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766290" y="22155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11430</xdr:rowOff>
    </xdr:from>
    <xdr:ext cx="731520" cy="24955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465300" y="1992630"/>
          <a:ext cx="7315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113030</xdr:rowOff>
    </xdr:from>
    <xdr:to>
      <xdr:col>73</xdr:col>
      <xdr:colOff>44450</xdr:colOff>
      <xdr:row>15</xdr:row>
      <xdr:rowOff>45720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959840" y="24244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31115</xdr:rowOff>
    </xdr:from>
    <xdr:ext cx="756920" cy="24447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647420" y="250761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17145</xdr:rowOff>
    </xdr:from>
    <xdr:to>
      <xdr:col>68</xdr:col>
      <xdr:colOff>191770</xdr:colOff>
      <xdr:row>15</xdr:row>
      <xdr:rowOff>114300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141960" y="2493645"/>
          <a:ext cx="9017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99695</xdr:rowOff>
    </xdr:from>
    <xdr:ext cx="756920" cy="24955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847320" y="257619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55245</xdr:rowOff>
    </xdr:from>
    <xdr:to>
      <xdr:col>64</xdr:col>
      <xdr:colOff>152400</xdr:colOff>
      <xdr:row>15</xdr:row>
      <xdr:rowOff>153035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324080" y="2531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137795</xdr:rowOff>
    </xdr:from>
    <xdr:ext cx="756920" cy="24955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029440" y="261429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a:t>
          </a:r>
          <a:r>
            <a:rPr kumimoji="1" lang="ja-JP" altLang="en-US" sz="1300">
              <a:solidFill>
                <a:schemeClr val="dk1"/>
              </a:solidFill>
              <a:effectLst/>
              <a:latin typeface="ＭＳ Ｐゴシック"/>
              <a:ea typeface="ＭＳ Ｐゴシック"/>
              <a:cs typeface="+mn-cs"/>
            </a:rPr>
            <a:t>０．３</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し、類似団体平均を</a:t>
          </a:r>
          <a:r>
            <a:rPr kumimoji="1" lang="ja-JP" altLang="en-US" sz="1300">
              <a:solidFill>
                <a:schemeClr val="dk1"/>
              </a:solidFill>
              <a:effectLst/>
              <a:latin typeface="ＭＳ Ｐゴシック"/>
              <a:ea typeface="ＭＳ Ｐゴシック"/>
              <a:cs typeface="+mn-cs"/>
            </a:rPr>
            <a:t>１．５</a:t>
          </a:r>
          <a:r>
            <a:rPr kumimoji="1" lang="ja-JP" altLang="ja-JP" sz="1300">
              <a:solidFill>
                <a:schemeClr val="dk1"/>
              </a:solidFill>
              <a:effectLst/>
              <a:latin typeface="ＭＳ Ｐゴシック"/>
              <a:ea typeface="ＭＳ Ｐゴシック"/>
              <a:cs typeface="+mn-cs"/>
            </a:rPr>
            <a:t>ポイント上回っている。会計年度任用職員の手当等引上げにより</a:t>
          </a:r>
          <a:r>
            <a:rPr kumimoji="1" lang="ja-JP" altLang="en-US" sz="1300">
              <a:solidFill>
                <a:schemeClr val="dk1"/>
              </a:solidFill>
              <a:effectLst/>
              <a:latin typeface="ＭＳ Ｐゴシック"/>
              <a:ea typeface="ＭＳ Ｐゴシック"/>
              <a:cs typeface="+mn-cs"/>
            </a:rPr>
            <a:t>人件費に係る歳出額が増加し、比率も増加となった</a:t>
          </a:r>
          <a:r>
            <a:rPr kumimoji="1" lang="ja-JP" altLang="ja-JP" sz="1300">
              <a:solidFill>
                <a:schemeClr val="dk1"/>
              </a:solidFill>
              <a:effectLst/>
              <a:latin typeface="ＭＳ Ｐゴシック"/>
              <a:ea typeface="ＭＳ Ｐゴシック"/>
              <a:cs typeface="+mn-cs"/>
            </a:rPr>
            <a:t>。引き続き、定員管理適正化計画に基づき、組織機構の見直しと連動しながら職員数の</a:t>
          </a:r>
          <a:r>
            <a:rPr kumimoji="1" lang="ja-JP" altLang="en-US" sz="1300">
              <a:solidFill>
                <a:schemeClr val="dk1"/>
              </a:solidFill>
              <a:effectLst/>
              <a:latin typeface="ＭＳ Ｐゴシック"/>
              <a:ea typeface="ＭＳ Ｐゴシック"/>
              <a:cs typeface="+mn-cs"/>
            </a:rPr>
            <a:t>適正化</a:t>
          </a:r>
          <a:r>
            <a:rPr kumimoji="1" lang="ja-JP" altLang="ja-JP" sz="1300">
              <a:solidFill>
                <a:schemeClr val="dk1"/>
              </a:solidFill>
              <a:effectLst/>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71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400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128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7429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56920" cy="25400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69113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939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5692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4864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77470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57600" y="642112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123190</xdr:rowOff>
    </xdr:from>
    <xdr:ext cx="756920" cy="25400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123940"/>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278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182880</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41625" y="6352540"/>
          <a:ext cx="8159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28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54610</xdr:rowOff>
    </xdr:from>
    <xdr:ext cx="736600" cy="25400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60553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8890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21205" y="6352540"/>
          <a:ext cx="8204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5692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0020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88900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17930" y="6261100"/>
          <a:ext cx="803275"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34290</xdr:rowOff>
    </xdr:from>
    <xdr:to>
      <xdr:col>11</xdr:col>
      <xdr:colOff>60325</xdr:colOff>
      <xdr:row>37</xdr:row>
      <xdr:rowOff>135890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377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146050</xdr:rowOff>
    </xdr:from>
    <xdr:ext cx="762000" cy="25400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146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5692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59563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393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21590</xdr:rowOff>
    </xdr:from>
    <xdr:ext cx="75692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63652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3703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366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645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5692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63881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446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17780</xdr:rowOff>
    </xdr:from>
    <xdr:ext cx="76200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6532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124460</xdr:rowOff>
    </xdr:from>
    <xdr:ext cx="75692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62966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前年度から０．１ポイント増加し、</a:t>
          </a:r>
          <a:r>
            <a:rPr lang="ja-JP" altLang="ja-JP" sz="1300">
              <a:solidFill>
                <a:schemeClr val="dk1"/>
              </a:solidFill>
              <a:effectLst/>
              <a:latin typeface="ＭＳ Ｐゴシック"/>
              <a:ea typeface="ＭＳ Ｐゴシック"/>
              <a:cs typeface="+mn-cs"/>
            </a:rPr>
            <a:t>類似団体平均を１．９ポイント上回っている。類似団体平均と比較し物件費が高止まりしているのは、当市は保有する施設数が多いためである。今後も公共施設の適正管理や</a:t>
          </a:r>
          <a:r>
            <a:rPr lang="ja-JP" altLang="en-US" sz="1300">
              <a:solidFill>
                <a:schemeClr val="dk1"/>
              </a:solidFill>
              <a:effectLst/>
              <a:latin typeface="ＭＳ Ｐゴシック"/>
              <a:ea typeface="ＭＳ Ｐゴシック"/>
              <a:cs typeface="+mn-cs"/>
            </a:rPr>
            <a:t>事業レビューによる経費の節減</a:t>
          </a:r>
          <a:r>
            <a:rPr lang="ja-JP" altLang="ja-JP" sz="1300">
              <a:solidFill>
                <a:schemeClr val="dk1"/>
              </a:solidFill>
              <a:effectLst/>
              <a:latin typeface="ＭＳ Ｐゴシック"/>
              <a:ea typeface="ＭＳ Ｐゴシック"/>
              <a:cs typeface="+mn-cs"/>
            </a:rPr>
            <a:t>に引き続き取り組み、歳出削減を図る。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400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985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400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84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1699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104110" y="22098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118110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17904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182880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3746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67310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179040" y="195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152400</xdr:rowOff>
    </xdr:from>
    <xdr:to>
      <xdr:col>82</xdr:col>
      <xdr:colOff>182880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2209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101600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334490" y="3175000"/>
          <a:ext cx="7696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168910</xdr:rowOff>
    </xdr:from>
    <xdr:ext cx="762000" cy="25400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179040" y="27406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05331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531215" y="2984500"/>
          <a:ext cx="803275"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28369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54610</xdr:rowOff>
    </xdr:from>
    <xdr:ext cx="731520" cy="25400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987780" y="26263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69850</xdr:rowOff>
    </xdr:from>
    <xdr:to>
      <xdr:col>73</xdr:col>
      <xdr:colOff>180975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10795" y="298450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480415" y="2692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16736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69850</xdr:rowOff>
    </xdr:from>
    <xdr:to>
      <xdr:col>69</xdr:col>
      <xdr:colOff>92075</xdr:colOff>
      <xdr:row>19</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890375" y="2984500"/>
          <a:ext cx="82042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659995"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364085"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856720" y="3149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3810</xdr:rowOff>
    </xdr:from>
    <xdr:ext cx="75692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543665" y="291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905355"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692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1204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05331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18</xdr:row>
      <xdr:rowOff>22860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179040" y="31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28369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124460</xdr:rowOff>
    </xdr:from>
    <xdr:ext cx="73152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987780" y="32105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480415" y="2933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105410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16736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659995"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364085"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107950</xdr:rowOff>
    </xdr:from>
    <xdr:to>
      <xdr:col>65</xdr:col>
      <xdr:colOff>53975</xdr:colOff>
      <xdr:row>20</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856720" y="3365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22860</xdr:rowOff>
    </xdr:from>
    <xdr:ext cx="75692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543665" y="3451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前年度から０．５ポイント減少し、類似団体平均を０．</a:t>
          </a:r>
          <a:r>
            <a:rPr kumimoji="1" lang="ja-JP" altLang="en-US" sz="1300">
              <a:solidFill>
                <a:schemeClr val="dk1"/>
              </a:solidFill>
              <a:effectLst/>
              <a:latin typeface="ＭＳ Ｐゴシック"/>
              <a:ea typeface="ＭＳ Ｐゴシック"/>
              <a:cs typeface="+mn-cs"/>
            </a:rPr>
            <a:t>４</a:t>
          </a:r>
          <a:r>
            <a:rPr kumimoji="1" lang="ja-JP" altLang="ja-JP" sz="1300">
              <a:solidFill>
                <a:schemeClr val="dk1"/>
              </a:solidFill>
              <a:effectLst/>
              <a:latin typeface="ＭＳ Ｐゴシック"/>
              <a:ea typeface="ＭＳ Ｐゴシック"/>
              <a:cs typeface="+mn-cs"/>
            </a:rPr>
            <a:t>ポイント下回っている。今後、扶助費は</a:t>
          </a:r>
          <a:r>
            <a:rPr kumimoji="1" lang="ja-JP" altLang="en-US" sz="1300">
              <a:solidFill>
                <a:schemeClr val="dk1"/>
              </a:solidFill>
              <a:effectLst/>
              <a:latin typeface="ＭＳ Ｐゴシック"/>
              <a:ea typeface="ＭＳ Ｐゴシック"/>
              <a:cs typeface="+mn-cs"/>
            </a:rPr>
            <a:t>継続的な増加が見込まれる</a:t>
          </a:r>
          <a:r>
            <a:rPr kumimoji="1" lang="ja-JP" altLang="ja-JP" sz="1300">
              <a:solidFill>
                <a:schemeClr val="dk1"/>
              </a:solidFill>
              <a:effectLst/>
              <a:latin typeface="ＭＳ Ｐゴシック"/>
              <a:ea typeface="ＭＳ Ｐゴシック"/>
              <a:cs typeface="+mn-cs"/>
            </a:rPr>
            <a:t>。引き続き、福祉サービス水準の維持や事業レビューの実施等によ</a:t>
          </a:r>
          <a:r>
            <a:rPr kumimoji="1" lang="ja-JP" altLang="en-US" sz="1300">
              <a:solidFill>
                <a:schemeClr val="dk1"/>
              </a:solidFill>
              <a:effectLst/>
              <a:latin typeface="ＭＳ Ｐゴシック"/>
              <a:ea typeface="ＭＳ Ｐゴシック"/>
              <a:cs typeface="+mn-cs"/>
            </a:rPr>
            <a:t>る事業費の</a:t>
          </a:r>
          <a:r>
            <a:rPr kumimoji="1" lang="ja-JP" altLang="ja-JP" sz="1300">
              <a:solidFill>
                <a:schemeClr val="dk1"/>
              </a:solidFill>
              <a:effectLst/>
              <a:latin typeface="ＭＳ Ｐゴシック"/>
              <a:ea typeface="ＭＳ Ｐゴシック"/>
              <a:cs typeface="+mn-cs"/>
            </a:rPr>
            <a:t>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400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843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182880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528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8000" cy="2540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3860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182880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071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8000" cy="25400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9288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182880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13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8000" cy="25400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4716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182880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156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8000" cy="25400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0144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400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557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97790</xdr:rowOff>
    </xdr:from>
    <xdr:to>
      <xdr:col>24</xdr:col>
      <xdr:colOff>25400</xdr:colOff>
      <xdr:row>61</xdr:row>
      <xdr:rowOff>124460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14520" y="918464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96520</xdr:rowOff>
    </xdr:from>
    <xdr:ext cx="75692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03420" y="105549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124460</xdr:rowOff>
    </xdr:from>
    <xdr:to>
      <xdr:col>24</xdr:col>
      <xdr:colOff>114300</xdr:colOff>
      <xdr:row>61</xdr:row>
      <xdr:rowOff>124460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42765" y="10582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12065</xdr:rowOff>
    </xdr:from>
    <xdr:ext cx="756920" cy="25908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03420" y="892746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97790</xdr:rowOff>
    </xdr:from>
    <xdr:to>
      <xdr:col>24</xdr:col>
      <xdr:colOff>114300</xdr:colOff>
      <xdr:row>53</xdr:row>
      <xdr:rowOff>97790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91846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111125</xdr:rowOff>
    </xdr:from>
    <xdr:to>
      <xdr:col>24</xdr:col>
      <xdr:colOff>25400</xdr:colOff>
      <xdr:row>55</xdr:row>
      <xdr:rowOff>156845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657600" y="9540875"/>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68580</xdr:rowOff>
    </xdr:from>
    <xdr:ext cx="75692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03420" y="949833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96520</xdr:rowOff>
    </xdr:from>
    <xdr:to>
      <xdr:col>24</xdr:col>
      <xdr:colOff>76200</xdr:colOff>
      <xdr:row>56</xdr:row>
      <xdr:rowOff>26670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80865" y="95262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74930</xdr:rowOff>
    </xdr:from>
    <xdr:to>
      <xdr:col>19</xdr:col>
      <xdr:colOff>182880</xdr:colOff>
      <xdr:row>55</xdr:row>
      <xdr:rowOff>156845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841625" y="9504680"/>
          <a:ext cx="81597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69215</xdr:rowOff>
    </xdr:from>
    <xdr:to>
      <xdr:col>20</xdr:col>
      <xdr:colOff>38100</xdr:colOff>
      <xdr:row>55</xdr:row>
      <xdr:rowOff>170815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11245" y="94989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9525</xdr:rowOff>
    </xdr:from>
    <xdr:ext cx="736600" cy="25400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98190" y="926782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74930</xdr:rowOff>
    </xdr:from>
    <xdr:to>
      <xdr:col>15</xdr:col>
      <xdr:colOff>98425</xdr:colOff>
      <xdr:row>55</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21205" y="9504680"/>
          <a:ext cx="8204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50800</xdr:rowOff>
    </xdr:from>
    <xdr:to>
      <xdr:col>15</xdr:col>
      <xdr:colOff>149225</xdr:colOff>
      <xdr:row>55</xdr:row>
      <xdr:rowOff>152400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90825"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137160</xdr:rowOff>
    </xdr:from>
    <xdr:ext cx="75692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94915" y="95669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92710</xdr:rowOff>
    </xdr:from>
    <xdr:to>
      <xdr:col>11</xdr:col>
      <xdr:colOff>9525</xdr:colOff>
      <xdr:row>55</xdr:row>
      <xdr:rowOff>166370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7930" y="9522460"/>
          <a:ext cx="80327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170180</xdr:rowOff>
    </xdr:from>
    <xdr:to>
      <xdr:col>11</xdr:col>
      <xdr:colOff>60325</xdr:colOff>
      <xdr:row>56</xdr:row>
      <xdr:rowOff>100330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7550" y="95999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85090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74495" y="968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62230</xdr:rowOff>
    </xdr:from>
    <xdr:to>
      <xdr:col>6</xdr:col>
      <xdr:colOff>171450</xdr:colOff>
      <xdr:row>56</xdr:row>
      <xdr:rowOff>163830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713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148590</xdr:rowOff>
    </xdr:from>
    <xdr:ext cx="75692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1220" y="97497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1576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6329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917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60325</xdr:rowOff>
    </xdr:from>
    <xdr:to>
      <xdr:col>24</xdr:col>
      <xdr:colOff>76200</xdr:colOff>
      <xdr:row>55</xdr:row>
      <xdr:rowOff>161925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80865" y="94900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76835</xdr:rowOff>
    </xdr:from>
    <xdr:ext cx="756920" cy="25400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03420" y="93351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106045</xdr:rowOff>
    </xdr:from>
    <xdr:to>
      <xdr:col>20</xdr:col>
      <xdr:colOff>38100</xdr:colOff>
      <xdr:row>56</xdr:row>
      <xdr:rowOff>36195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11245" y="95357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20955</xdr:rowOff>
    </xdr:from>
    <xdr:ext cx="736600" cy="25400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98190" y="96221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23495</xdr:rowOff>
    </xdr:from>
    <xdr:to>
      <xdr:col>15</xdr:col>
      <xdr:colOff>149225</xdr:colOff>
      <xdr:row>55</xdr:row>
      <xdr:rowOff>125095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90825"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135255</xdr:rowOff>
    </xdr:from>
    <xdr:ext cx="756920" cy="25400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94915" y="92221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7550" y="94716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153670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74495"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114935</xdr:rowOff>
    </xdr:from>
    <xdr:to>
      <xdr:col>6</xdr:col>
      <xdr:colOff>171450</xdr:colOff>
      <xdr:row>56</xdr:row>
      <xdr:rowOff>45085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713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55245</xdr:rowOff>
    </xdr:from>
    <xdr:ext cx="756920" cy="25400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1220" y="93135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ポイント減少し</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類似団体平均を０．</a:t>
          </a:r>
          <a:r>
            <a:rPr kumimoji="1" lang="ja-JP" altLang="en-US"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ポイント下回っている。</a:t>
          </a:r>
          <a:r>
            <a:rPr kumimoji="1" lang="ja-JP" altLang="en-US" sz="1300">
              <a:solidFill>
                <a:schemeClr val="dk1"/>
              </a:solidFill>
              <a:effectLst/>
              <a:latin typeface="ＭＳ Ｐゴシック"/>
              <a:ea typeface="ＭＳ Ｐゴシック"/>
              <a:cs typeface="+mn-cs"/>
            </a:rPr>
            <a:t>維持補修費については減少したが、公共施設等の老朽化が進んでいるため、統廃合等の適正管理により、今後も縮減に努める必要がある</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また、繰出金については、</a:t>
          </a:r>
          <a:r>
            <a:rPr kumimoji="1" lang="ja-JP" altLang="ja-JP" sz="1300">
              <a:solidFill>
                <a:schemeClr val="dk1"/>
              </a:solidFill>
              <a:effectLst/>
              <a:latin typeface="ＭＳ Ｐゴシック"/>
              <a:ea typeface="ＭＳ Ｐゴシック"/>
              <a:cs typeface="+mn-cs"/>
            </a:rPr>
            <a:t>後期高齢者医療療養給付費</a:t>
          </a:r>
          <a:r>
            <a:rPr kumimoji="1" lang="ja-JP" altLang="en-US" sz="1300">
              <a:solidFill>
                <a:schemeClr val="dk1"/>
              </a:solidFill>
              <a:effectLst/>
              <a:latin typeface="ＭＳ Ｐゴシック"/>
              <a:ea typeface="ＭＳ Ｐゴシック"/>
              <a:cs typeface="+mn-cs"/>
            </a:rPr>
            <a:t>等が</a:t>
          </a:r>
          <a:r>
            <a:rPr kumimoji="1" lang="ja-JP" altLang="ja-JP" sz="1300">
              <a:solidFill>
                <a:schemeClr val="dk1"/>
              </a:solidFill>
              <a:effectLst/>
              <a:latin typeface="ＭＳ Ｐゴシック"/>
              <a:ea typeface="ＭＳ Ｐゴシック"/>
              <a:cs typeface="+mn-cs"/>
            </a:rPr>
            <a:t>増加していることから、今後も各種保健事業により医療費</a:t>
          </a:r>
          <a:r>
            <a:rPr kumimoji="1" lang="ja-JP" altLang="en-US" sz="1300">
              <a:solidFill>
                <a:schemeClr val="dk1"/>
              </a:solidFill>
              <a:effectLst/>
              <a:latin typeface="ＭＳ Ｐゴシック"/>
              <a:ea typeface="ＭＳ Ｐゴシック"/>
              <a:cs typeface="+mn-cs"/>
            </a:rPr>
            <a:t>等</a:t>
          </a:r>
          <a:r>
            <a:rPr kumimoji="1" lang="ja-JP" altLang="ja-JP" sz="1300">
              <a:solidFill>
                <a:schemeClr val="dk1"/>
              </a:solidFill>
              <a:effectLst/>
              <a:latin typeface="ＭＳ Ｐゴシック"/>
              <a:ea typeface="ＭＳ Ｐゴシック"/>
              <a:cs typeface="+mn-cs"/>
            </a:rPr>
            <a:t>の抑制を図る</a:t>
          </a:r>
          <a:r>
            <a:rPr kumimoji="1" lang="ja-JP" altLang="en-US" sz="1300">
              <a:solidFill>
                <a:schemeClr val="dk1"/>
              </a:solidFill>
              <a:effectLst/>
              <a:latin typeface="ＭＳ Ｐゴシック"/>
              <a:ea typeface="ＭＳ Ｐゴシック"/>
              <a:cs typeface="+mn-cs"/>
            </a:rPr>
            <a:t>とともに</a:t>
          </a:r>
          <a:r>
            <a:rPr kumimoji="1" lang="ja-JP" altLang="ja-JP" sz="1300">
              <a:solidFill>
                <a:schemeClr val="dk1"/>
              </a:solidFill>
              <a:effectLst/>
              <a:latin typeface="ＭＳ Ｐゴシック"/>
              <a:ea typeface="ＭＳ Ｐゴシック"/>
              <a:cs typeface="+mn-cs"/>
            </a:rPr>
            <a:t>、その他の各事業会計においても、事業内容</a:t>
          </a:r>
          <a:r>
            <a:rPr kumimoji="1" lang="ja-JP" altLang="en-US" sz="1300">
              <a:solidFill>
                <a:schemeClr val="dk1"/>
              </a:solidFill>
              <a:effectLst/>
              <a:latin typeface="ＭＳ Ｐゴシック"/>
              <a:ea typeface="ＭＳ Ｐゴシック"/>
              <a:cs typeface="+mn-cs"/>
            </a:rPr>
            <a:t>を精査し、普通会計の負担軽減</a:t>
          </a:r>
          <a:r>
            <a:rPr kumimoji="1" lang="ja-JP" altLang="ja-JP" sz="1300">
              <a:solidFill>
                <a:schemeClr val="dk1"/>
              </a:solidFill>
              <a:effectLst/>
              <a:latin typeface="ＭＳ Ｐゴシック"/>
              <a:ea typeface="ＭＳ Ｐゴシック"/>
              <a:cs typeface="+mn-cs"/>
            </a:rPr>
            <a:t>に努める。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400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843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700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557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104110" y="898525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80010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179040" y="1036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107950</xdr:rowOff>
    </xdr:from>
    <xdr:to>
      <xdr:col>82</xdr:col>
      <xdr:colOff>182880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015210" y="103949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50</xdr:row>
      <xdr:rowOff>156210</xdr:rowOff>
    </xdr:from>
    <xdr:ext cx="762000" cy="25400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179040" y="8728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69850</xdr:rowOff>
    </xdr:from>
    <xdr:to>
      <xdr:col>82</xdr:col>
      <xdr:colOff>182880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89852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334490" y="9690100"/>
          <a:ext cx="7696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48260</xdr:rowOff>
    </xdr:from>
    <xdr:ext cx="762000" cy="25908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179040"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05331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531215" y="9690100"/>
          <a:ext cx="8032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28369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130810</xdr:rowOff>
    </xdr:from>
    <xdr:ext cx="73152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987780" y="9389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88900</xdr:rowOff>
    </xdr:from>
    <xdr:to>
      <xdr:col>73</xdr:col>
      <xdr:colOff>180975</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2710795" y="96901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48041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16736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165100</xdr:rowOff>
    </xdr:from>
    <xdr:to>
      <xdr:col>69</xdr:col>
      <xdr:colOff>92075</xdr:colOff>
      <xdr:row>61</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890375" y="9766300"/>
          <a:ext cx="820420" cy="742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152400</xdr:rowOff>
    </xdr:from>
    <xdr:to>
      <xdr:col>69</xdr:col>
      <xdr:colOff>142875</xdr:colOff>
      <xdr:row>55</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659995"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92710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364085"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856720" y="97345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73660</xdr:rowOff>
    </xdr:from>
    <xdr:ext cx="75692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543665" y="9503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90535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692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120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05331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55</xdr:row>
      <xdr:rowOff>54610</xdr:rowOff>
    </xdr:from>
    <xdr:ext cx="762000" cy="25400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179040" y="9484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28369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143510</xdr:rowOff>
    </xdr:from>
    <xdr:ext cx="731520" cy="25400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987780" y="974471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480415" y="9639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16736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659995"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29210</xdr:rowOff>
    </xdr:from>
    <xdr:ext cx="762000" cy="25400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364085" y="9801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0</xdr:rowOff>
    </xdr:from>
    <xdr:to>
      <xdr:col>65</xdr:col>
      <xdr:colOff>53975</xdr:colOff>
      <xdr:row>61</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856720" y="104584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86360</xdr:rowOff>
    </xdr:from>
    <xdr:ext cx="756920" cy="25400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543665" y="105448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前年度から０．３ポイント減少したものの、類似団体平均を</a:t>
          </a:r>
          <a:r>
            <a:rPr kumimoji="1" lang="ja-JP" altLang="en-US" sz="1300">
              <a:solidFill>
                <a:schemeClr val="dk1"/>
              </a:solidFill>
              <a:effectLst/>
              <a:latin typeface="ＭＳ Ｐゴシック"/>
              <a:ea typeface="ＭＳ Ｐゴシック"/>
              <a:cs typeface="+mn-cs"/>
            </a:rPr>
            <a:t>３．０</a:t>
          </a:r>
          <a:r>
            <a:rPr kumimoji="1" lang="ja-JP" altLang="ja-JP" sz="1300">
              <a:solidFill>
                <a:schemeClr val="dk1"/>
              </a:solidFill>
              <a:effectLst/>
              <a:latin typeface="ＭＳ Ｐゴシック"/>
              <a:ea typeface="ＭＳ Ｐゴシック"/>
              <a:cs typeface="+mn-cs"/>
            </a:rPr>
            <a:t>ポイント上回っている。類似団体</a:t>
          </a:r>
          <a:r>
            <a:rPr kumimoji="1" lang="ja-JP" altLang="en-US" sz="1300">
              <a:solidFill>
                <a:schemeClr val="dk1"/>
              </a:solidFill>
              <a:effectLst/>
              <a:latin typeface="ＭＳ Ｐゴシック"/>
              <a:ea typeface="ＭＳ Ｐゴシック"/>
              <a:cs typeface="+mn-cs"/>
            </a:rPr>
            <a:t>と比較して高止まりしている要因は、</a:t>
          </a:r>
          <a:r>
            <a:rPr kumimoji="1" lang="ja-JP" altLang="ja-JP" sz="1300">
              <a:solidFill>
                <a:schemeClr val="dk1"/>
              </a:solidFill>
              <a:effectLst/>
              <a:latin typeface="ＭＳ Ｐゴシック"/>
              <a:ea typeface="ＭＳ Ｐゴシック"/>
              <a:cs typeface="+mn-cs"/>
            </a:rPr>
            <a:t>一部事務組合に対する負担金</a:t>
          </a:r>
          <a:r>
            <a:rPr kumimoji="1" lang="ja-JP" altLang="en-US" sz="1300">
              <a:solidFill>
                <a:schemeClr val="dk1"/>
              </a:solidFill>
              <a:effectLst/>
              <a:latin typeface="ＭＳ Ｐゴシック"/>
              <a:ea typeface="ＭＳ Ｐゴシック"/>
              <a:cs typeface="+mn-cs"/>
            </a:rPr>
            <a:t>が多額であることによる。事業レビューにより、</a:t>
          </a:r>
          <a:r>
            <a:rPr kumimoji="1" lang="ja-JP" altLang="ja-JP" sz="1300">
              <a:solidFill>
                <a:schemeClr val="dk1"/>
              </a:solidFill>
              <a:effectLst/>
              <a:latin typeface="ＭＳ Ｐゴシック"/>
              <a:ea typeface="ＭＳ Ｐゴシック"/>
              <a:cs typeface="+mn-cs"/>
            </a:rPr>
            <a:t>補助基準や事業効果</a:t>
          </a:r>
          <a:r>
            <a:rPr kumimoji="1" lang="ja-JP" altLang="en-US" sz="1300">
              <a:solidFill>
                <a:schemeClr val="dk1"/>
              </a:solidFill>
              <a:effectLst/>
              <a:latin typeface="ＭＳ Ｐゴシック"/>
              <a:ea typeface="ＭＳ Ｐゴシック"/>
              <a:cs typeface="+mn-cs"/>
            </a:rPr>
            <a:t>の</a:t>
          </a:r>
          <a:r>
            <a:rPr kumimoji="1" lang="ja-JP" altLang="ja-JP" sz="1300">
              <a:solidFill>
                <a:schemeClr val="dk1"/>
              </a:solidFill>
              <a:effectLst/>
              <a:latin typeface="ＭＳ Ｐゴシック"/>
              <a:ea typeface="ＭＳ Ｐゴシック"/>
              <a:cs typeface="+mn-cs"/>
            </a:rPr>
            <a:t>見直し</a:t>
          </a:r>
          <a:r>
            <a:rPr kumimoji="1" lang="ja-JP" altLang="en-US" sz="1300">
              <a:solidFill>
                <a:schemeClr val="dk1"/>
              </a:solidFill>
              <a:effectLst/>
              <a:latin typeface="ＭＳ Ｐゴシック"/>
              <a:ea typeface="ＭＳ Ｐゴシック"/>
              <a:cs typeface="+mn-cs"/>
            </a:rPr>
            <a:t>を行うことで補助費全体の</a:t>
          </a:r>
          <a:r>
            <a:rPr kumimoji="1" lang="ja-JP" altLang="ja-JP" sz="1300">
              <a:solidFill>
                <a:schemeClr val="dk1"/>
              </a:solidFill>
              <a:effectLst/>
              <a:latin typeface="ＭＳ Ｐゴシック"/>
              <a:ea typeface="ＭＳ Ｐゴシック"/>
              <a:cs typeface="+mn-cs"/>
            </a:rPr>
            <a:t>適正化を図り、</a:t>
          </a:r>
          <a:r>
            <a:rPr kumimoji="1" lang="ja-JP" altLang="en-US" sz="1300">
              <a:solidFill>
                <a:schemeClr val="dk1"/>
              </a:solidFill>
              <a:effectLst/>
              <a:latin typeface="ＭＳ Ｐゴシック"/>
              <a:ea typeface="ＭＳ Ｐゴシック"/>
              <a:cs typeface="+mn-cs"/>
            </a:rPr>
            <a:t>歳出の</a:t>
          </a:r>
          <a:r>
            <a:rPr kumimoji="1" lang="ja-JP" altLang="ja-JP" sz="1300">
              <a:solidFill>
                <a:schemeClr val="dk1"/>
              </a:solidFill>
              <a:effectLst/>
              <a:latin typeface="ＭＳ Ｐゴシック"/>
              <a:ea typeface="ＭＳ Ｐゴシック"/>
              <a:cs typeface="+mn-cs"/>
            </a:rPr>
            <a:t>削減に努める。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400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926445" y="7414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400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69570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4998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0426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55854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129540</xdr:rowOff>
    </xdr:from>
    <xdr:to>
      <xdr:col>82</xdr:col>
      <xdr:colOff>107950</xdr:colOff>
      <xdr:row>39</xdr:row>
      <xdr:rowOff>88265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104110" y="5787390"/>
          <a:ext cx="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39</xdr:row>
      <xdr:rowOff>60325</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179040" y="6746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88265</xdr:rowOff>
    </xdr:from>
    <xdr:to>
      <xdr:col>82</xdr:col>
      <xdr:colOff>182880</xdr:colOff>
      <xdr:row>39</xdr:row>
      <xdr:rowOff>88265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015210" y="67748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44450</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179040" y="553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129540</xdr:rowOff>
    </xdr:from>
    <xdr:to>
      <xdr:col>82</xdr:col>
      <xdr:colOff>182880</xdr:colOff>
      <xdr:row>33</xdr:row>
      <xdr:rowOff>129540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015210" y="57873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106680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334490" y="6436360"/>
          <a:ext cx="769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92710</xdr:rowOff>
    </xdr:from>
    <xdr:ext cx="762000"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17904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05331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52070</xdr:rowOff>
    </xdr:from>
    <xdr:to>
      <xdr:col>78</xdr:col>
      <xdr:colOff>69850</xdr:colOff>
      <xdr:row>37</xdr:row>
      <xdr:rowOff>106680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531215" y="6395720"/>
          <a:ext cx="8032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28369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1520" cy="25400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987780" y="59988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52070</xdr:rowOff>
    </xdr:from>
    <xdr:to>
      <xdr:col>73</xdr:col>
      <xdr:colOff>180975</xdr:colOff>
      <xdr:row>37</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2710795" y="6395720"/>
          <a:ext cx="82042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480415" y="6225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1673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132080</xdr:rowOff>
    </xdr:from>
    <xdr:to>
      <xdr:col>69</xdr:col>
      <xdr:colOff>92075</xdr:colOff>
      <xdr:row>37</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1890375" y="6304280"/>
          <a:ext cx="82042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107950</xdr:rowOff>
    </xdr:from>
    <xdr:to>
      <xdr:col>69</xdr:col>
      <xdr:colOff>142875</xdr:colOff>
      <xdr:row>37</xdr:row>
      <xdr:rowOff>38100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659995"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364085"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856720" y="6234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5692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543665" y="60032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90535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692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120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05331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37</xdr:row>
      <xdr:rowOff>13970</xdr:rowOff>
    </xdr:from>
    <xdr:ext cx="762000"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17904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55880</xdr:rowOff>
    </xdr:from>
    <xdr:to>
      <xdr:col>78</xdr:col>
      <xdr:colOff>120650</xdr:colOff>
      <xdr:row>37</xdr:row>
      <xdr:rowOff>157480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28369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142240</xdr:rowOff>
    </xdr:from>
    <xdr:ext cx="7315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987780" y="64858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635</xdr:rowOff>
    </xdr:from>
    <xdr:to>
      <xdr:col>74</xdr:col>
      <xdr:colOff>31750</xdr:colOff>
      <xdr:row>37</xdr:row>
      <xdr:rowOff>102235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480415" y="63442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86995</xdr:rowOff>
    </xdr:from>
    <xdr:ext cx="762000" cy="25400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167360" y="64306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659995"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364085"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80645</xdr:rowOff>
    </xdr:from>
    <xdr:to>
      <xdr:col>65</xdr:col>
      <xdr:colOff>53975</xdr:colOff>
      <xdr:row>37</xdr:row>
      <xdr:rowOff>10795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856720" y="62528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167005</xdr:rowOff>
    </xdr:from>
    <xdr:ext cx="756920" cy="25400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543665" y="63392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前年度から０．２ポイント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a:t>
          </a:r>
          <a:r>
            <a:rPr kumimoji="1" lang="ja-JP" altLang="en-US" sz="1300">
              <a:solidFill>
                <a:schemeClr val="dk1"/>
              </a:solidFill>
              <a:effectLst/>
              <a:latin typeface="ＭＳ Ｐゴシック"/>
              <a:ea typeface="ＭＳ Ｐゴシック"/>
              <a:cs typeface="+mn-cs"/>
            </a:rPr>
            <a:t>たものの</a:t>
          </a:r>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３．３</a:t>
          </a:r>
          <a:r>
            <a:rPr kumimoji="1" lang="ja-JP" altLang="ja-JP" sz="1300">
              <a:solidFill>
                <a:schemeClr val="dk1"/>
              </a:solidFill>
              <a:effectLst/>
              <a:latin typeface="ＭＳ Ｐゴシック"/>
              <a:ea typeface="ＭＳ Ｐゴシック"/>
              <a:cs typeface="+mn-cs"/>
            </a:rPr>
            <a:t>ポイント下回っている。大型事業に係る合併特例事業債の元金償還が</a:t>
          </a:r>
          <a:r>
            <a:rPr kumimoji="1" lang="ja-JP" altLang="en-US" sz="1300">
              <a:solidFill>
                <a:schemeClr val="dk1"/>
              </a:solidFill>
              <a:effectLst/>
              <a:latin typeface="ＭＳ Ｐゴシック"/>
              <a:ea typeface="ＭＳ Ｐゴシック"/>
              <a:cs typeface="+mn-cs"/>
            </a:rPr>
            <a:t>順次</a:t>
          </a:r>
          <a:r>
            <a:rPr kumimoji="1" lang="ja-JP" altLang="ja-JP" sz="1300">
              <a:solidFill>
                <a:schemeClr val="dk1"/>
              </a:solidFill>
              <a:effectLst/>
              <a:latin typeface="ＭＳ Ｐゴシック"/>
              <a:ea typeface="ＭＳ Ｐゴシック"/>
              <a:cs typeface="+mn-cs"/>
            </a:rPr>
            <a:t>開始している</a:t>
          </a:r>
          <a:r>
            <a:rPr kumimoji="1" lang="ja-JP" altLang="en-US" sz="1300">
              <a:solidFill>
                <a:schemeClr val="dk1"/>
              </a:solidFill>
              <a:effectLst/>
              <a:latin typeface="ＭＳ Ｐゴシック"/>
              <a:ea typeface="ＭＳ Ｐゴシック"/>
              <a:cs typeface="+mn-cs"/>
            </a:rPr>
            <a:t>ことが増加の要因である</a:t>
          </a:r>
          <a:r>
            <a:rPr kumimoji="1" lang="ja-JP" altLang="ja-JP" sz="1300">
              <a:solidFill>
                <a:schemeClr val="dk1"/>
              </a:solidFill>
              <a:effectLst/>
              <a:latin typeface="ＭＳ Ｐゴシック"/>
              <a:ea typeface="ＭＳ Ｐゴシック"/>
              <a:cs typeface="+mn-cs"/>
            </a:rPr>
            <a:t>。今後も、多額の償還が続く見込みであるが、償還額を上回る借入は行わないなど地方債発行の抑制に努めるとともに、減債基金を活用し計画的な償還を行い適正に管理していく。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400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6855" y="1427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129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1986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414520" y="124714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156210</xdr:rowOff>
    </xdr:from>
    <xdr:ext cx="756920" cy="254000"/>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503420" y="140436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42765" y="14071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56920" cy="254000"/>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503420" y="122148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342765" y="12471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57150</xdr:rowOff>
    </xdr:from>
    <xdr:to>
      <xdr:col>24</xdr:col>
      <xdr:colOff>25400</xdr:colOff>
      <xdr:row>75</xdr:row>
      <xdr:rowOff>82550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657600" y="12915900"/>
          <a:ext cx="7569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80010</xdr:rowOff>
    </xdr:from>
    <xdr:ext cx="756920" cy="259080"/>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503420" y="1328166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380865" y="13309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38100</xdr:rowOff>
    </xdr:from>
    <xdr:to>
      <xdr:col>19</xdr:col>
      <xdr:colOff>182880</xdr:colOff>
      <xdr:row>75</xdr:row>
      <xdr:rowOff>57150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841625" y="12725400"/>
          <a:ext cx="815975"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611245" y="133350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48260</xdr:rowOff>
    </xdr:from>
    <xdr:ext cx="736600"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298190" y="1342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38100</xdr:rowOff>
    </xdr:from>
    <xdr:to>
      <xdr:col>15</xdr:col>
      <xdr:colOff>98425</xdr:colOff>
      <xdr:row>75</xdr:row>
      <xdr:rowOff>57150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021205" y="12725400"/>
          <a:ext cx="8204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790825"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143510</xdr:rowOff>
    </xdr:from>
    <xdr:ext cx="756920" cy="25400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494915" y="133451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57150</xdr:rowOff>
    </xdr:from>
    <xdr:to>
      <xdr:col>11</xdr:col>
      <xdr:colOff>9525</xdr:colOff>
      <xdr:row>75</xdr:row>
      <xdr:rowOff>57150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217930" y="129159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31750</xdr:rowOff>
    </xdr:from>
    <xdr:to>
      <xdr:col>11</xdr:col>
      <xdr:colOff>60325</xdr:colOff>
      <xdr:row>75</xdr:row>
      <xdr:rowOff>133350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987550" y="12890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118110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674495" y="1297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16713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143510</xdr:rowOff>
    </xdr:from>
    <xdr:ext cx="756920" cy="25400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871220" y="130022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21576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46329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01917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31750</xdr:rowOff>
    </xdr:from>
    <xdr:to>
      <xdr:col>24</xdr:col>
      <xdr:colOff>76200</xdr:colOff>
      <xdr:row>75</xdr:row>
      <xdr:rowOff>133350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380865" y="12890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48260</xdr:rowOff>
    </xdr:from>
    <xdr:ext cx="756920" cy="259080"/>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503420" y="12735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6350</xdr:rowOff>
    </xdr:from>
    <xdr:to>
      <xdr:col>20</xdr:col>
      <xdr:colOff>38100</xdr:colOff>
      <xdr:row>75</xdr:row>
      <xdr:rowOff>107950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611245" y="12865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118110</xdr:rowOff>
    </xdr:from>
    <xdr:ext cx="7366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298190" y="1263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158750</xdr:rowOff>
    </xdr:from>
    <xdr:to>
      <xdr:col>15</xdr:col>
      <xdr:colOff>149225</xdr:colOff>
      <xdr:row>74</xdr:row>
      <xdr:rowOff>88900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790825"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99060</xdr:rowOff>
    </xdr:from>
    <xdr:ext cx="756920" cy="25400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494915" y="12443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6350</xdr:rowOff>
    </xdr:from>
    <xdr:to>
      <xdr:col>11</xdr:col>
      <xdr:colOff>60325</xdr:colOff>
      <xdr:row>75</xdr:row>
      <xdr:rowOff>107950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987550" y="12865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118110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674495" y="1263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6350</xdr:rowOff>
    </xdr:from>
    <xdr:to>
      <xdr:col>6</xdr:col>
      <xdr:colOff>171450</xdr:colOff>
      <xdr:row>75</xdr:row>
      <xdr:rowOff>107950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16713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118110</xdr:rowOff>
    </xdr:from>
    <xdr:ext cx="75692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871220" y="1263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前年度から０．５ポイント減少したものの、類似団体平均を５．８ポイント上回っている。類似団体平均を目安として、経費の節減に努める。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400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926445" y="1427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8000"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8000" cy="25400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3619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8000" cy="2584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8000" cy="25908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8000" cy="25400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2639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8000"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400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926445" y="11986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76200</xdr:rowOff>
    </xdr:from>
    <xdr:to>
      <xdr:col>82</xdr:col>
      <xdr:colOff>107950</xdr:colOff>
      <xdr:row>80</xdr:row>
      <xdr:rowOff>136525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104110" y="1259205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109220</xdr:rowOff>
    </xdr:from>
    <xdr:ext cx="762000" cy="25400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5179040" y="138252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136525</xdr:rowOff>
    </xdr:from>
    <xdr:to>
      <xdr:col>82</xdr:col>
      <xdr:colOff>182880</xdr:colOff>
      <xdr:row>80</xdr:row>
      <xdr:rowOff>136525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015210" y="138525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162560</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5179040" y="1233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67.1</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76200</xdr:rowOff>
    </xdr:from>
    <xdr:to>
      <xdr:col>82</xdr:col>
      <xdr:colOff>182880</xdr:colOff>
      <xdr:row>73</xdr:row>
      <xdr:rowOff>76200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015210" y="12592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55245</xdr:rowOff>
    </xdr:from>
    <xdr:to>
      <xdr:col>82</xdr:col>
      <xdr:colOff>107950</xdr:colOff>
      <xdr:row>78</xdr:row>
      <xdr:rowOff>87630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334490" y="1342834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156210</xdr:rowOff>
    </xdr:from>
    <xdr:ext cx="762000" cy="25400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5179040" y="128435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139700</xdr:rowOff>
    </xdr:from>
    <xdr:to>
      <xdr:col>82</xdr:col>
      <xdr:colOff>158750</xdr:colOff>
      <xdr:row>76</xdr:row>
      <xdr:rowOff>69850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05331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130175</xdr:rowOff>
    </xdr:from>
    <xdr:to>
      <xdr:col>78</xdr:col>
      <xdr:colOff>69850</xdr:colOff>
      <xdr:row>78</xdr:row>
      <xdr:rowOff>87630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531215" y="13160375"/>
          <a:ext cx="803275"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61595</xdr:rowOff>
    </xdr:from>
    <xdr:to>
      <xdr:col>78</xdr:col>
      <xdr:colOff>120650</xdr:colOff>
      <xdr:row>75</xdr:row>
      <xdr:rowOff>163195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283690" y="129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1905</xdr:rowOff>
    </xdr:from>
    <xdr:ext cx="73152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987780" y="1268920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130175</xdr:rowOff>
    </xdr:from>
    <xdr:to>
      <xdr:col>73</xdr:col>
      <xdr:colOff>180975</xdr:colOff>
      <xdr:row>78</xdr:row>
      <xdr:rowOff>74930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2710795" y="13160375"/>
          <a:ext cx="82042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164465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480415" y="1275080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3175</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167360" y="1251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74930</xdr:rowOff>
    </xdr:from>
    <xdr:to>
      <xdr:col>69</xdr:col>
      <xdr:colOff>92075</xdr:colOff>
      <xdr:row>78</xdr:row>
      <xdr:rowOff>146685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1890375" y="13448030"/>
          <a:ext cx="82042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118745</xdr:rowOff>
    </xdr:from>
    <xdr:to>
      <xdr:col>69</xdr:col>
      <xdr:colOff>142875</xdr:colOff>
      <xdr:row>77</xdr:row>
      <xdr:rowOff>48895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659995"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59055</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364085" y="12917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118745</xdr:rowOff>
    </xdr:from>
    <xdr:to>
      <xdr:col>65</xdr:col>
      <xdr:colOff>53975</xdr:colOff>
      <xdr:row>77</xdr:row>
      <xdr:rowOff>48895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1856720" y="131489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59055</xdr:rowOff>
    </xdr:from>
    <xdr:ext cx="75692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543665" y="1291780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90535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692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5120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4445</xdr:rowOff>
    </xdr:from>
    <xdr:to>
      <xdr:col>82</xdr:col>
      <xdr:colOff>158750</xdr:colOff>
      <xdr:row>78</xdr:row>
      <xdr:rowOff>106045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05331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77</xdr:row>
      <xdr:rowOff>147955</xdr:rowOff>
    </xdr:from>
    <xdr:ext cx="762000" cy="2584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517904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36830</xdr:rowOff>
    </xdr:from>
    <xdr:to>
      <xdr:col>78</xdr:col>
      <xdr:colOff>120650</xdr:colOff>
      <xdr:row>78</xdr:row>
      <xdr:rowOff>138430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28369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123190</xdr:rowOff>
    </xdr:from>
    <xdr:ext cx="731520" cy="25400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987780" y="1349629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79375</xdr:rowOff>
    </xdr:from>
    <xdr:to>
      <xdr:col>74</xdr:col>
      <xdr:colOff>31750</xdr:colOff>
      <xdr:row>77</xdr:row>
      <xdr:rowOff>9525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480415" y="131095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166370</xdr:rowOff>
    </xdr:from>
    <xdr:ext cx="762000" cy="25400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167360" y="131965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24130</xdr:rowOff>
    </xdr:from>
    <xdr:to>
      <xdr:col>69</xdr:col>
      <xdr:colOff>142875</xdr:colOff>
      <xdr:row>78</xdr:row>
      <xdr:rowOff>125730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659995"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110490</xdr:rowOff>
    </xdr:from>
    <xdr:ext cx="762000" cy="25400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364085" y="134835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95885</xdr:rowOff>
    </xdr:from>
    <xdr:to>
      <xdr:col>65</xdr:col>
      <xdr:colOff>53975</xdr:colOff>
      <xdr:row>79</xdr:row>
      <xdr:rowOff>26035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1856720" y="134689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10795</xdr:rowOff>
    </xdr:from>
    <xdr:ext cx="756920" cy="2584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543665" y="1355534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群馬県渋川市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03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828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305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44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596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174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082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457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160655</xdr:rowOff>
    </xdr:from>
    <xdr:to>
      <xdr:col>29</xdr:col>
      <xdr:colOff>127000</xdr:colOff>
      <xdr:row>20</xdr:row>
      <xdr:rowOff>133985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21170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106680</xdr:rowOff>
    </xdr:from>
    <xdr:ext cx="762000" cy="24828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4975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55,303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133985</xdr:rowOff>
    </xdr:from>
    <xdr:to>
      <xdr:col>30</xdr:col>
      <xdr:colOff>25400</xdr:colOff>
      <xdr:row>20</xdr:row>
      <xdr:rowOff>133985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5248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75565</xdr:rowOff>
    </xdr:from>
    <xdr:ext cx="762000" cy="25400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9551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161,586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160655</xdr:rowOff>
    </xdr:from>
    <xdr:to>
      <xdr:col>30</xdr:col>
      <xdr:colOff>25400</xdr:colOff>
      <xdr:row>12</xdr:row>
      <xdr:rowOff>160655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2117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103505</xdr:rowOff>
    </xdr:from>
    <xdr:to>
      <xdr:col>29</xdr:col>
      <xdr:colOff>127000</xdr:colOff>
      <xdr:row>17</xdr:row>
      <xdr:rowOff>155575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2999105"/>
          <a:ext cx="600075"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88900</xdr:rowOff>
    </xdr:from>
    <xdr:ext cx="762000" cy="2457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298450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61595</xdr:rowOff>
    </xdr:from>
    <xdr:to>
      <xdr:col>29</xdr:col>
      <xdr:colOff>174625</xdr:colOff>
      <xdr:row>17</xdr:row>
      <xdr:rowOff>160020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2957195"/>
          <a:ext cx="984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150495</xdr:rowOff>
    </xdr:from>
    <xdr:to>
      <xdr:col>26</xdr:col>
      <xdr:colOff>50800</xdr:colOff>
      <xdr:row>17</xdr:row>
      <xdr:rowOff>155575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956050" y="3046095"/>
          <a:ext cx="6350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104775</xdr:rowOff>
    </xdr:from>
    <xdr:to>
      <xdr:col>26</xdr:col>
      <xdr:colOff>101600</xdr:colOff>
      <xdr:row>18</xdr:row>
      <xdr:rowOff>37465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30003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46990</xdr:rowOff>
    </xdr:from>
    <xdr:ext cx="736600" cy="24955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277749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150495</xdr:rowOff>
    </xdr:from>
    <xdr:to>
      <xdr:col>22</xdr:col>
      <xdr:colOff>114300</xdr:colOff>
      <xdr:row>17</xdr:row>
      <xdr:rowOff>157480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317875" y="3046095"/>
          <a:ext cx="638175"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118110</xdr:rowOff>
    </xdr:from>
    <xdr:to>
      <xdr:col>22</xdr:col>
      <xdr:colOff>165100</xdr:colOff>
      <xdr:row>18</xdr:row>
      <xdr:rowOff>50800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301371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36195</xdr:rowOff>
    </xdr:from>
    <xdr:ext cx="762000" cy="24955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3096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157480</xdr:rowOff>
    </xdr:from>
    <xdr:to>
      <xdr:col>18</xdr:col>
      <xdr:colOff>174625</xdr:colOff>
      <xdr:row>18</xdr:row>
      <xdr:rowOff>38735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70175" y="3053080"/>
          <a:ext cx="6477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142875</xdr:rowOff>
    </xdr:from>
    <xdr:to>
      <xdr:col>19</xdr:col>
      <xdr:colOff>38100</xdr:colOff>
      <xdr:row>19</xdr:row>
      <xdr:rowOff>75565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320357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19</xdr:row>
      <xdr:rowOff>61595</xdr:rowOff>
    </xdr:from>
    <xdr:ext cx="762000" cy="2444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32873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163195</xdr:rowOff>
    </xdr:from>
    <xdr:to>
      <xdr:col>15</xdr:col>
      <xdr:colOff>101600</xdr:colOff>
      <xdr:row>19</xdr:row>
      <xdr:rowOff>95885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32238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81280</xdr:rowOff>
    </xdr:from>
    <xdr:ext cx="762000"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33070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692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85635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54610</xdr:rowOff>
    </xdr:from>
    <xdr:to>
      <xdr:col>29</xdr:col>
      <xdr:colOff>174625</xdr:colOff>
      <xdr:row>17</xdr:row>
      <xdr:rowOff>152400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295021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70485</xdr:rowOff>
    </xdr:from>
    <xdr:ext cx="762000" cy="24955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28009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106045</xdr:rowOff>
    </xdr:from>
    <xdr:to>
      <xdr:col>26</xdr:col>
      <xdr:colOff>101600</xdr:colOff>
      <xdr:row>18</xdr:row>
      <xdr:rowOff>38735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30016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24765</xdr:rowOff>
    </xdr:from>
    <xdr:ext cx="736600" cy="2457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308546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101600</xdr:rowOff>
    </xdr:from>
    <xdr:to>
      <xdr:col>22</xdr:col>
      <xdr:colOff>165100</xdr:colOff>
      <xdr:row>18</xdr:row>
      <xdr:rowOff>34290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299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43815</xdr:rowOff>
    </xdr:from>
    <xdr:ext cx="762000"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27743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94,471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107950</xdr:rowOff>
    </xdr:from>
    <xdr:to>
      <xdr:col>19</xdr:col>
      <xdr:colOff>38100</xdr:colOff>
      <xdr:row>18</xdr:row>
      <xdr:rowOff>40640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300355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50800</xdr:rowOff>
    </xdr:from>
    <xdr:ext cx="762000" cy="2444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27813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155575</xdr:rowOff>
    </xdr:from>
    <xdr:to>
      <xdr:col>15</xdr:col>
      <xdr:colOff>101600</xdr:colOff>
      <xdr:row>18</xdr:row>
      <xdr:rowOff>88265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30511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98425</xdr:rowOff>
    </xdr:from>
    <xdr:ext cx="762000" cy="24892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28289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90,026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273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73175" y="7316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73175" y="53574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68580</xdr:rowOff>
    </xdr:from>
    <xdr:to>
      <xdr:col>29</xdr:col>
      <xdr:colOff>127000</xdr:colOff>
      <xdr:row>37</xdr:row>
      <xdr:rowOff>263525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191125" y="5840730"/>
          <a:ext cx="0" cy="13950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236855</xdr:rowOff>
    </xdr:from>
    <xdr:ext cx="762000" cy="24828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264150" y="72091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6,793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263525</xdr:rowOff>
    </xdr:from>
    <xdr:to>
      <xdr:col>30</xdr:col>
      <xdr:colOff>25400</xdr:colOff>
      <xdr:row>37</xdr:row>
      <xdr:rowOff>263525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102225" y="72358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325120</xdr:rowOff>
    </xdr:from>
    <xdr:ext cx="762000" cy="259080"/>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264150" y="558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49,562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68580</xdr:rowOff>
    </xdr:from>
    <xdr:to>
      <xdr:col>30</xdr:col>
      <xdr:colOff>25400</xdr:colOff>
      <xdr:row>33</xdr:row>
      <xdr:rowOff>68580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102225" y="58407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80645</xdr:rowOff>
    </xdr:from>
    <xdr:to>
      <xdr:col>29</xdr:col>
      <xdr:colOff>127000</xdr:colOff>
      <xdr:row>37</xdr:row>
      <xdr:rowOff>119380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591050" y="7052945"/>
          <a:ext cx="600075"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41910</xdr:rowOff>
    </xdr:from>
    <xdr:ext cx="762000" cy="25527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264150" y="64998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196215</xdr:rowOff>
    </xdr:from>
    <xdr:to>
      <xdr:col>29</xdr:col>
      <xdr:colOff>174625</xdr:colOff>
      <xdr:row>35</xdr:row>
      <xdr:rowOff>297180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140325" y="6654165"/>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119380</xdr:rowOff>
    </xdr:from>
    <xdr:to>
      <xdr:col>26</xdr:col>
      <xdr:colOff>50800</xdr:colOff>
      <xdr:row>37</xdr:row>
      <xdr:rowOff>205740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956050" y="7091680"/>
          <a:ext cx="6350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228600</xdr:rowOff>
    </xdr:from>
    <xdr:to>
      <xdr:col>26</xdr:col>
      <xdr:colOff>101600</xdr:colOff>
      <xdr:row>35</xdr:row>
      <xdr:rowOff>329565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540250" y="66865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340360</xdr:rowOff>
    </xdr:from>
    <xdr:ext cx="736600" cy="25400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241800" y="64554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37</xdr:row>
      <xdr:rowOff>107315</xdr:rowOff>
    </xdr:from>
    <xdr:to>
      <xdr:col>22</xdr:col>
      <xdr:colOff>114300</xdr:colOff>
      <xdr:row>37</xdr:row>
      <xdr:rowOff>205740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317875" y="7079615"/>
          <a:ext cx="638175"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267335</xdr:rowOff>
    </xdr:from>
    <xdr:to>
      <xdr:col>22</xdr:col>
      <xdr:colOff>165100</xdr:colOff>
      <xdr:row>36</xdr:row>
      <xdr:rowOff>26035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905250" y="6725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36195</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606800" y="6494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107315</xdr:rowOff>
    </xdr:from>
    <xdr:to>
      <xdr:col>18</xdr:col>
      <xdr:colOff>174625</xdr:colOff>
      <xdr:row>37</xdr:row>
      <xdr:rowOff>114300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670175" y="7079615"/>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8255</xdr:rowOff>
    </xdr:from>
    <xdr:to>
      <xdr:col>19</xdr:col>
      <xdr:colOff>38100</xdr:colOff>
      <xdr:row>37</xdr:row>
      <xdr:rowOff>110490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270250" y="6980555"/>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292100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68625" y="6750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9525</xdr:rowOff>
    </xdr:from>
    <xdr:to>
      <xdr:col>15</xdr:col>
      <xdr:colOff>101600</xdr:colOff>
      <xdr:row>37</xdr:row>
      <xdr:rowOff>110490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619375" y="69818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292100</xdr:rowOff>
    </xdr:from>
    <xdr:ext cx="762000" cy="25717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320925" y="6750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029200" y="780161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31115</xdr:rowOff>
    </xdr:from>
    <xdr:to>
      <xdr:col>29</xdr:col>
      <xdr:colOff>174625</xdr:colOff>
      <xdr:row>37</xdr:row>
      <xdr:rowOff>132080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140325" y="700341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2540</xdr:rowOff>
    </xdr:from>
    <xdr:ext cx="762000" cy="25971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264150" y="69748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68580</xdr:rowOff>
    </xdr:from>
    <xdr:to>
      <xdr:col>26</xdr:col>
      <xdr:colOff>101600</xdr:colOff>
      <xdr:row>37</xdr:row>
      <xdr:rowOff>170815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540250" y="7040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156210</xdr:rowOff>
    </xdr:from>
    <xdr:ext cx="736600" cy="25146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241800" y="71285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154940</xdr:rowOff>
    </xdr:from>
    <xdr:to>
      <xdr:col>22</xdr:col>
      <xdr:colOff>165100</xdr:colOff>
      <xdr:row>37</xdr:row>
      <xdr:rowOff>255270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905250" y="71272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240665</xdr:rowOff>
    </xdr:from>
    <xdr:ext cx="762000" cy="25336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606800" y="7212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57785</xdr:rowOff>
    </xdr:from>
    <xdr:to>
      <xdr:col>19</xdr:col>
      <xdr:colOff>38100</xdr:colOff>
      <xdr:row>37</xdr:row>
      <xdr:rowOff>158750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270250" y="703008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144145</xdr:rowOff>
    </xdr:from>
    <xdr:ext cx="762000" cy="25209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68625" y="71164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63500</xdr:rowOff>
    </xdr:from>
    <xdr:to>
      <xdr:col>15</xdr:col>
      <xdr:colOff>101600</xdr:colOff>
      <xdr:row>37</xdr:row>
      <xdr:rowOff>163830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619375" y="70358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149225</xdr:rowOff>
    </xdr:from>
    <xdr:ext cx="762000" cy="25654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320925" y="71215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11,399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44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44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590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6415" cy="24828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26415" cy="24955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351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2641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5984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162560</xdr:rowOff>
    </xdr:from>
    <xdr:ext cx="595630" cy="2444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617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126365</xdr:rowOff>
    </xdr:from>
    <xdr:ext cx="595630" cy="2457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89535</xdr:rowOff>
    </xdr:from>
    <xdr:ext cx="595630" cy="2457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44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145415</xdr:rowOff>
    </xdr:from>
    <xdr:to>
      <xdr:col>24</xdr:col>
      <xdr:colOff>62865</xdr:colOff>
      <xdr:row>39</xdr:row>
      <xdr:rowOff>132080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252595" y="5269865"/>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135890</xdr:rowOff>
    </xdr:from>
    <xdr:ext cx="534670" cy="24955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305300" y="65811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52,700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132080</xdr:rowOff>
    </xdr:from>
    <xdr:to>
      <xdr:col>24</xdr:col>
      <xdr:colOff>152400</xdr:colOff>
      <xdr:row>39</xdr:row>
      <xdr:rowOff>132080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6577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93980</xdr:rowOff>
    </xdr:from>
    <xdr:ext cx="598805" cy="24447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305300" y="505333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159,580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145415</xdr:rowOff>
    </xdr:from>
    <xdr:to>
      <xdr:col>24</xdr:col>
      <xdr:colOff>152400</xdr:colOff>
      <xdr:row>31</xdr:row>
      <xdr:rowOff>145415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5269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78740</xdr:rowOff>
    </xdr:from>
    <xdr:to>
      <xdr:col>24</xdr:col>
      <xdr:colOff>63500</xdr:colOff>
      <xdr:row>37</xdr:row>
      <xdr:rowOff>127000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92500" y="619379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163195</xdr:rowOff>
    </xdr:from>
    <xdr:ext cx="534670" cy="24447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305300" y="594804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140970</xdr:rowOff>
    </xdr:from>
    <xdr:to>
      <xdr:col>24</xdr:col>
      <xdr:colOff>114300</xdr:colOff>
      <xdr:row>37</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203700" y="609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116840</xdr:rowOff>
    </xdr:from>
    <xdr:to>
      <xdr:col>19</xdr:col>
      <xdr:colOff>174625</xdr:colOff>
      <xdr:row>37</xdr:row>
      <xdr:rowOff>127000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70175" y="6231890"/>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160655</xdr:rowOff>
    </xdr:from>
    <xdr:to>
      <xdr:col>20</xdr:col>
      <xdr:colOff>38100</xdr:colOff>
      <xdr:row>37</xdr:row>
      <xdr:rowOff>93980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444875" y="61106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109220</xdr:rowOff>
    </xdr:from>
    <xdr:ext cx="529590" cy="24892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244215" y="589407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116840</xdr:rowOff>
    </xdr:from>
    <xdr:to>
      <xdr:col>15</xdr:col>
      <xdr:colOff>50800</xdr:colOff>
      <xdr:row>37</xdr:row>
      <xdr:rowOff>123190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60550" y="623189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9525</xdr:rowOff>
    </xdr:from>
    <xdr:to>
      <xdr:col>15</xdr:col>
      <xdr:colOff>101600</xdr:colOff>
      <xdr:row>37</xdr:row>
      <xdr:rowOff>107315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619375" y="6124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123825</xdr:rowOff>
    </xdr:from>
    <xdr:ext cx="529590" cy="2457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434590" y="590867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123190</xdr:rowOff>
    </xdr:from>
    <xdr:to>
      <xdr:col>10</xdr:col>
      <xdr:colOff>114300</xdr:colOff>
      <xdr:row>38</xdr:row>
      <xdr:rowOff>99695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47750" y="6238240"/>
          <a:ext cx="8128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29210</xdr:rowOff>
    </xdr:from>
    <xdr:to>
      <xdr:col>10</xdr:col>
      <xdr:colOff>165100</xdr:colOff>
      <xdr:row>38</xdr:row>
      <xdr:rowOff>127000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09750" y="630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118745</xdr:rowOff>
    </xdr:from>
    <xdr:ext cx="529590" cy="2444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09090" y="63988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118745</xdr:rowOff>
    </xdr:from>
    <xdr:to>
      <xdr:col>6</xdr:col>
      <xdr:colOff>38100</xdr:colOff>
      <xdr:row>39</xdr:row>
      <xdr:rowOff>51435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00125" y="6398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42545</xdr:rowOff>
    </xdr:from>
    <xdr:ext cx="529590" cy="2495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99465" y="648779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29845</xdr:rowOff>
    </xdr:from>
    <xdr:to>
      <xdr:col>24</xdr:col>
      <xdr:colOff>114300</xdr:colOff>
      <xdr:row>37</xdr:row>
      <xdr:rowOff>127635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203700" y="6144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8890</xdr:rowOff>
    </xdr:from>
    <xdr:ext cx="534670" cy="24828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305300" y="61239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77470</xdr:rowOff>
    </xdr:from>
    <xdr:to>
      <xdr:col>20</xdr:col>
      <xdr:colOff>38100</xdr:colOff>
      <xdr:row>38</xdr:row>
      <xdr:rowOff>10160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444875" y="6192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1905</xdr:rowOff>
    </xdr:from>
    <xdr:ext cx="529590" cy="24955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244215" y="62820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67945</xdr:rowOff>
    </xdr:from>
    <xdr:to>
      <xdr:col>15</xdr:col>
      <xdr:colOff>101600</xdr:colOff>
      <xdr:row>38</xdr:row>
      <xdr:rowOff>635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619375" y="6182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157480</xdr:rowOff>
    </xdr:from>
    <xdr:ext cx="529590" cy="2457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434590" y="627253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73660</xdr:rowOff>
    </xdr:from>
    <xdr:to>
      <xdr:col>10</xdr:col>
      <xdr:colOff>165100</xdr:colOff>
      <xdr:row>38</xdr:row>
      <xdr:rowOff>6350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09750" y="6188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22860</xdr:rowOff>
    </xdr:from>
    <xdr:ext cx="529590" cy="2457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09090" y="597281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50800</xdr:rowOff>
    </xdr:from>
    <xdr:to>
      <xdr:col>6</xdr:col>
      <xdr:colOff>38100</xdr:colOff>
      <xdr:row>38</xdr:row>
      <xdr:rowOff>149225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00125" y="63309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164465</xdr:rowOff>
    </xdr:from>
    <xdr:ext cx="529590" cy="24892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99465" y="611441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590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762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107315</xdr:rowOff>
    </xdr:from>
    <xdr:ext cx="526415" cy="24828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4630" y="100196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95250</xdr:rowOff>
    </xdr:from>
    <xdr:to>
      <xdr:col>28</xdr:col>
      <xdr:colOff>114300</xdr:colOff>
      <xdr:row>59</xdr:row>
      <xdr:rowOff>95250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123825</xdr:rowOff>
    </xdr:from>
    <xdr:ext cx="526415" cy="2457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970597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26415" cy="24828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39038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26415" cy="2457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907669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828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2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511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48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447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134620</xdr:rowOff>
    </xdr:from>
    <xdr:to>
      <xdr:col>24</xdr:col>
      <xdr:colOff>62865</xdr:colOff>
      <xdr:row>58</xdr:row>
      <xdr:rowOff>78740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252595" y="823087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83185</xdr:rowOff>
    </xdr:from>
    <xdr:ext cx="534670" cy="24447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305300" y="96653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51,553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78740</xdr:rowOff>
    </xdr:from>
    <xdr:to>
      <xdr:col>24</xdr:col>
      <xdr:colOff>152400</xdr:colOff>
      <xdr:row>58</xdr:row>
      <xdr:rowOff>78740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9660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83185</xdr:rowOff>
    </xdr:from>
    <xdr:ext cx="598805" cy="24447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305300" y="80143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142,484</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134620</xdr:rowOff>
    </xdr:from>
    <xdr:to>
      <xdr:col>24</xdr:col>
      <xdr:colOff>152400</xdr:colOff>
      <xdr:row>49</xdr:row>
      <xdr:rowOff>134620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81475" y="8230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105410</xdr:rowOff>
    </xdr:from>
    <xdr:to>
      <xdr:col>24</xdr:col>
      <xdr:colOff>63500</xdr:colOff>
      <xdr:row>56</xdr:row>
      <xdr:rowOff>154940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92500" y="935736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31750</xdr:rowOff>
    </xdr:from>
    <xdr:ext cx="534670" cy="24955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305300" y="89535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9525</xdr:rowOff>
    </xdr:from>
    <xdr:to>
      <xdr:col>24</xdr:col>
      <xdr:colOff>114300</xdr:colOff>
      <xdr:row>55</xdr:row>
      <xdr:rowOff>107315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203700" y="9096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88265</xdr:rowOff>
    </xdr:from>
    <xdr:to>
      <xdr:col>19</xdr:col>
      <xdr:colOff>174625</xdr:colOff>
      <xdr:row>56</xdr:row>
      <xdr:rowOff>105410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670175" y="9340215"/>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3175</xdr:rowOff>
    </xdr:from>
    <xdr:to>
      <xdr:col>20</xdr:col>
      <xdr:colOff>38100</xdr:colOff>
      <xdr:row>55</xdr:row>
      <xdr:rowOff>100965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444875" y="90900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116840</xdr:rowOff>
    </xdr:from>
    <xdr:ext cx="529590" cy="24447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244215" y="887349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88265</xdr:rowOff>
    </xdr:from>
    <xdr:to>
      <xdr:col>15</xdr:col>
      <xdr:colOff>50800</xdr:colOff>
      <xdr:row>57</xdr:row>
      <xdr:rowOff>66040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60550" y="9340215"/>
          <a:ext cx="809625"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57785</xdr:rowOff>
    </xdr:from>
    <xdr:to>
      <xdr:col>15</xdr:col>
      <xdr:colOff>101600</xdr:colOff>
      <xdr:row>55</xdr:row>
      <xdr:rowOff>155575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619375" y="9144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5715</xdr:rowOff>
    </xdr:from>
    <xdr:ext cx="529590" cy="24828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34590" y="89274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35560</xdr:rowOff>
    </xdr:from>
    <xdr:to>
      <xdr:col>10</xdr:col>
      <xdr:colOff>114300</xdr:colOff>
      <xdr:row>57</xdr:row>
      <xdr:rowOff>66040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047750" y="9452610"/>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134620</xdr:rowOff>
    </xdr:from>
    <xdr:to>
      <xdr:col>10</xdr:col>
      <xdr:colOff>165100</xdr:colOff>
      <xdr:row>57</xdr:row>
      <xdr:rowOff>67310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809750" y="9386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83185</xdr:rowOff>
    </xdr:from>
    <xdr:ext cx="529590" cy="2444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09090" y="917003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156210</xdr:rowOff>
    </xdr:from>
    <xdr:to>
      <xdr:col>6</xdr:col>
      <xdr:colOff>38100</xdr:colOff>
      <xdr:row>57</xdr:row>
      <xdr:rowOff>88900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00125" y="9408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80010</xdr:rowOff>
    </xdr:from>
    <xdr:ext cx="52959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99465" y="949706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38735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203700" y="9357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85090</xdr:rowOff>
    </xdr:from>
    <xdr:ext cx="534670" cy="24447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305300" y="93370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57150</xdr:rowOff>
    </xdr:from>
    <xdr:to>
      <xdr:col>20</xdr:col>
      <xdr:colOff>38100</xdr:colOff>
      <xdr:row>56</xdr:row>
      <xdr:rowOff>154940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444875" y="9309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146050</xdr:rowOff>
    </xdr:from>
    <xdr:ext cx="529590" cy="24955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244215" y="939800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38735</xdr:rowOff>
    </xdr:from>
    <xdr:to>
      <xdr:col>15</xdr:col>
      <xdr:colOff>101600</xdr:colOff>
      <xdr:row>56</xdr:row>
      <xdr:rowOff>137160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619375" y="92906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128270</xdr:rowOff>
    </xdr:from>
    <xdr:ext cx="529590" cy="24447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434590" y="938022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17145</xdr:rowOff>
    </xdr:from>
    <xdr:to>
      <xdr:col>10</xdr:col>
      <xdr:colOff>165100</xdr:colOff>
      <xdr:row>57</xdr:row>
      <xdr:rowOff>114935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809750" y="943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106045</xdr:rowOff>
    </xdr:from>
    <xdr:ext cx="529590" cy="24828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609090" y="95230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151765</xdr:rowOff>
    </xdr:from>
    <xdr:to>
      <xdr:col>6</xdr:col>
      <xdr:colOff>38100</xdr:colOff>
      <xdr:row>57</xdr:row>
      <xdr:rowOff>84455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00125" y="9403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100330</xdr:rowOff>
    </xdr:from>
    <xdr:ext cx="529590" cy="24955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99465" y="918718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590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7627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134620</xdr:rowOff>
    </xdr:from>
    <xdr:to>
      <xdr:col>28</xdr:col>
      <xdr:colOff>114300</xdr:colOff>
      <xdr:row>78</xdr:row>
      <xdr:rowOff>134620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162560</xdr:rowOff>
    </xdr:from>
    <xdr:ext cx="248920" cy="2444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81330" y="12881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52705</xdr:rowOff>
    </xdr:from>
    <xdr:ext cx="526415" cy="2444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4415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79375</xdr:rowOff>
    </xdr:from>
    <xdr:to>
      <xdr:col>28</xdr:col>
      <xdr:colOff>114300</xdr:colOff>
      <xdr:row>73</xdr:row>
      <xdr:rowOff>79375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107315</xdr:rowOff>
    </xdr:from>
    <xdr:ext cx="526415" cy="2482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0008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134620</xdr:rowOff>
    </xdr:from>
    <xdr:to>
      <xdr:col>28</xdr:col>
      <xdr:colOff>114300</xdr:colOff>
      <xdr:row>70</xdr:row>
      <xdr:rowOff>134620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162560</xdr:rowOff>
    </xdr:from>
    <xdr:ext cx="526415" cy="24447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5608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26415" cy="24447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111125</xdr:rowOff>
    </xdr:from>
    <xdr:to>
      <xdr:col>24</xdr:col>
      <xdr:colOff>62865</xdr:colOff>
      <xdr:row>78</xdr:row>
      <xdr:rowOff>90170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252595" y="1183957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93980</xdr:rowOff>
    </xdr:from>
    <xdr:ext cx="469900" cy="24447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305300" y="1297813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90170</xdr:rowOff>
    </xdr:from>
    <xdr:to>
      <xdr:col>24</xdr:col>
      <xdr:colOff>152400</xdr:colOff>
      <xdr:row>78</xdr:row>
      <xdr:rowOff>90170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2974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60325</xdr:rowOff>
    </xdr:from>
    <xdr:ext cx="534670" cy="2457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305300" y="116236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26,777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111125</xdr:rowOff>
    </xdr:from>
    <xdr:to>
      <xdr:col>24</xdr:col>
      <xdr:colOff>152400</xdr:colOff>
      <xdr:row>71</xdr:row>
      <xdr:rowOff>111125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1839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147955</xdr:rowOff>
    </xdr:from>
    <xdr:to>
      <xdr:col>24</xdr:col>
      <xdr:colOff>63500</xdr:colOff>
      <xdr:row>77</xdr:row>
      <xdr:rowOff>98425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492500" y="12701905"/>
          <a:ext cx="762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66040</xdr:rowOff>
    </xdr:from>
    <xdr:ext cx="469900" cy="24955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305300" y="1245489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43815</xdr:rowOff>
    </xdr:from>
    <xdr:to>
      <xdr:col>24</xdr:col>
      <xdr:colOff>114300</xdr:colOff>
      <xdr:row>76</xdr:row>
      <xdr:rowOff>141605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203700" y="12597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140335</xdr:rowOff>
    </xdr:from>
    <xdr:to>
      <xdr:col>19</xdr:col>
      <xdr:colOff>174625</xdr:colOff>
      <xdr:row>76</xdr:row>
      <xdr:rowOff>147955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70175" y="1269428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20320</xdr:rowOff>
    </xdr:from>
    <xdr:to>
      <xdr:col>20</xdr:col>
      <xdr:colOff>38100</xdr:colOff>
      <xdr:row>76</xdr:row>
      <xdr:rowOff>118110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444875" y="12574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133985</xdr:rowOff>
    </xdr:from>
    <xdr:ext cx="464820" cy="24955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76600" y="1235773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42545</xdr:rowOff>
    </xdr:from>
    <xdr:to>
      <xdr:col>15</xdr:col>
      <xdr:colOff>50800</xdr:colOff>
      <xdr:row>76</xdr:row>
      <xdr:rowOff>140335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60550" y="12431395"/>
          <a:ext cx="809625"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xdr:rowOff>
    </xdr:from>
    <xdr:to>
      <xdr:col>15</xdr:col>
      <xdr:colOff>101600</xdr:colOff>
      <xdr:row>76</xdr:row>
      <xdr:rowOff>106680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619375" y="1256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123190</xdr:rowOff>
    </xdr:from>
    <xdr:ext cx="464820" cy="2457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234694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75</xdr:row>
      <xdr:rowOff>42545</xdr:rowOff>
    </xdr:from>
    <xdr:to>
      <xdr:col>10</xdr:col>
      <xdr:colOff>114300</xdr:colOff>
      <xdr:row>75</xdr:row>
      <xdr:rowOff>107950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47750" y="12431395"/>
          <a:ext cx="8128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36195</xdr:rowOff>
    </xdr:from>
    <xdr:to>
      <xdr:col>10</xdr:col>
      <xdr:colOff>165100</xdr:colOff>
      <xdr:row>77</xdr:row>
      <xdr:rowOff>133985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809750" y="12755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125730</xdr:rowOff>
    </xdr:from>
    <xdr:ext cx="464820" cy="2457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41475" y="1284478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79375</xdr:rowOff>
    </xdr:from>
    <xdr:to>
      <xdr:col>6</xdr:col>
      <xdr:colOff>38100</xdr:colOff>
      <xdr:row>78</xdr:row>
      <xdr:rowOff>12065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00125" y="12798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3810</xdr:rowOff>
    </xdr:from>
    <xdr:ext cx="46482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31850" y="1288796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50165</xdr:rowOff>
    </xdr:from>
    <xdr:to>
      <xdr:col>24</xdr:col>
      <xdr:colOff>114300</xdr:colOff>
      <xdr:row>77</xdr:row>
      <xdr:rowOff>147320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203700" y="127692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28575</xdr:rowOff>
    </xdr:from>
    <xdr:ext cx="469900" cy="24447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305300" y="127476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99060</xdr:rowOff>
    </xdr:from>
    <xdr:to>
      <xdr:col>20</xdr:col>
      <xdr:colOff>38100</xdr:colOff>
      <xdr:row>77</xdr:row>
      <xdr:rowOff>31750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444875" y="12653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23495</xdr:rowOff>
    </xdr:from>
    <xdr:ext cx="464820" cy="2457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76600" y="12742545"/>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92075</xdr:rowOff>
    </xdr:from>
    <xdr:to>
      <xdr:col>15</xdr:col>
      <xdr:colOff>101600</xdr:colOff>
      <xdr:row>77</xdr:row>
      <xdr:rowOff>24765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619375" y="12646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15875</xdr:rowOff>
    </xdr:from>
    <xdr:ext cx="464820" cy="24955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51100" y="1273492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159385</xdr:rowOff>
    </xdr:from>
    <xdr:to>
      <xdr:col>10</xdr:col>
      <xdr:colOff>165100</xdr:colOff>
      <xdr:row>75</xdr:row>
      <xdr:rowOff>92075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809750" y="1238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107315</xdr:rowOff>
    </xdr:from>
    <xdr:ext cx="529590" cy="24828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09090" y="121659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59690</xdr:rowOff>
    </xdr:from>
    <xdr:to>
      <xdr:col>6</xdr:col>
      <xdr:colOff>38100</xdr:colOff>
      <xdr:row>75</xdr:row>
      <xdr:rowOff>157480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00125" y="12448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74</xdr:row>
      <xdr:rowOff>7620</xdr:rowOff>
    </xdr:from>
    <xdr:ext cx="529590" cy="24828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99465" y="122313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590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7627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6415" cy="25400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4630" y="16685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641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358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641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400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3797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955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447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89535</xdr:rowOff>
    </xdr:from>
    <xdr:to>
      <xdr:col>24</xdr:col>
      <xdr:colOff>62865</xdr:colOff>
      <xdr:row>98</xdr:row>
      <xdr:rowOff>142240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252595" y="1495488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400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305300" y="163766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81475" y="16372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38100</xdr:rowOff>
    </xdr:from>
    <xdr:ext cx="598805" cy="24955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305300" y="147383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202,330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89535</xdr:rowOff>
    </xdr:from>
    <xdr:to>
      <xdr:col>24</xdr:col>
      <xdr:colOff>152400</xdr:colOff>
      <xdr:row>90</xdr:row>
      <xdr:rowOff>89535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81475" y="14954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85090</xdr:rowOff>
    </xdr:from>
    <xdr:to>
      <xdr:col>24</xdr:col>
      <xdr:colOff>63500</xdr:colOff>
      <xdr:row>97</xdr:row>
      <xdr:rowOff>10160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92500" y="15972790"/>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91440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305300" y="15636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68580</xdr:rowOff>
    </xdr:from>
    <xdr:to>
      <xdr:col>24</xdr:col>
      <xdr:colOff>114300</xdr:colOff>
      <xdr:row>95</xdr:row>
      <xdr:rowOff>170180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203700" y="1578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64770</xdr:rowOff>
    </xdr:from>
    <xdr:to>
      <xdr:col>19</xdr:col>
      <xdr:colOff>174625</xdr:colOff>
      <xdr:row>97</xdr:row>
      <xdr:rowOff>10160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670175" y="15952470"/>
          <a:ext cx="82232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8255</xdr:rowOff>
    </xdr:from>
    <xdr:to>
      <xdr:col>20</xdr:col>
      <xdr:colOff>38100</xdr:colOff>
      <xdr:row>96</xdr:row>
      <xdr:rowOff>109855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444875" y="158959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127000</xdr:rowOff>
    </xdr:from>
    <xdr:ext cx="59880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211830" y="15671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64770</xdr:rowOff>
    </xdr:from>
    <xdr:to>
      <xdr:col>15</xdr:col>
      <xdr:colOff>50800</xdr:colOff>
      <xdr:row>97</xdr:row>
      <xdr:rowOff>132080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60550" y="15952470"/>
          <a:ext cx="809625"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39370</xdr:rowOff>
    </xdr:from>
    <xdr:to>
      <xdr:col>15</xdr:col>
      <xdr:colOff>101600</xdr:colOff>
      <xdr:row>95</xdr:row>
      <xdr:rowOff>140970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619375" y="157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157480</xdr:rowOff>
    </xdr:from>
    <xdr:ext cx="598805" cy="25400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02205" y="155308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132080</xdr:rowOff>
    </xdr:from>
    <xdr:to>
      <xdr:col>10</xdr:col>
      <xdr:colOff>114300</xdr:colOff>
      <xdr:row>97</xdr:row>
      <xdr:rowOff>156210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47750" y="16191230"/>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91440</xdr:rowOff>
    </xdr:from>
    <xdr:to>
      <xdr:col>10</xdr:col>
      <xdr:colOff>165100</xdr:colOff>
      <xdr:row>98</xdr:row>
      <xdr:rowOff>21590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809750" y="1615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12700</xdr:rowOff>
    </xdr:from>
    <xdr:ext cx="52959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609090" y="16243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129540</xdr:rowOff>
    </xdr:from>
    <xdr:to>
      <xdr:col>6</xdr:col>
      <xdr:colOff>38100</xdr:colOff>
      <xdr:row>98</xdr:row>
      <xdr:rowOff>59690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00125" y="161886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50800</xdr:rowOff>
    </xdr:from>
    <xdr:ext cx="52959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99465" y="162814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34290</xdr:rowOff>
    </xdr:from>
    <xdr:to>
      <xdr:col>24</xdr:col>
      <xdr:colOff>114300</xdr:colOff>
      <xdr:row>96</xdr:row>
      <xdr:rowOff>135890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203700" y="159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12700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305300" y="1590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108,508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130810</xdr:rowOff>
    </xdr:from>
    <xdr:to>
      <xdr:col>20</xdr:col>
      <xdr:colOff>38100</xdr:colOff>
      <xdr:row>97</xdr:row>
      <xdr:rowOff>60960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444875" y="160185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52070</xdr:rowOff>
    </xdr:from>
    <xdr:ext cx="529590" cy="25400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244215" y="16111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13970</xdr:rowOff>
    </xdr:from>
    <xdr:to>
      <xdr:col>15</xdr:col>
      <xdr:colOff>101600</xdr:colOff>
      <xdr:row>96</xdr:row>
      <xdr:rowOff>115570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619375" y="159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106680</xdr:rowOff>
    </xdr:from>
    <xdr:ext cx="59880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402205" y="15994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80645</xdr:rowOff>
    </xdr:from>
    <xdr:to>
      <xdr:col>10</xdr:col>
      <xdr:colOff>165100</xdr:colOff>
      <xdr:row>98</xdr:row>
      <xdr:rowOff>10795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809750" y="161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27305</xdr:rowOff>
    </xdr:from>
    <xdr:ext cx="52959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609090" y="15915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105410</xdr:rowOff>
    </xdr:from>
    <xdr:to>
      <xdr:col>6</xdr:col>
      <xdr:colOff>38100</xdr:colOff>
      <xdr:row>98</xdr:row>
      <xdr:rowOff>35560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00125" y="16164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52070</xdr:rowOff>
    </xdr:from>
    <xdr:ext cx="529590" cy="25400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99465" y="159397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590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26150"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107315</xdr:rowOff>
    </xdr:from>
    <xdr:ext cx="248920" cy="24828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831205" y="6717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95250</xdr:rowOff>
    </xdr:from>
    <xdr:to>
      <xdr:col>59</xdr:col>
      <xdr:colOff>50800</xdr:colOff>
      <xdr:row>39</xdr:row>
      <xdr:rowOff>95250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123825</xdr:rowOff>
    </xdr:from>
    <xdr:ext cx="526415" cy="2457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80380" y="640397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138430</xdr:rowOff>
    </xdr:from>
    <xdr:ext cx="526415" cy="24828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80380" y="608838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154940</xdr:rowOff>
    </xdr:from>
    <xdr:ext cx="526415" cy="2457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80380" y="577469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828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16245" y="5460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511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5146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447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516245"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119380</xdr:rowOff>
    </xdr:from>
    <xdr:to>
      <xdr:col>54</xdr:col>
      <xdr:colOff>174625</xdr:colOff>
      <xdr:row>39</xdr:row>
      <xdr:rowOff>66675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04375" y="5078730"/>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70485</xdr:rowOff>
    </xdr:from>
    <xdr:ext cx="534670" cy="24955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9655175" y="65157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32,706</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66675</xdr:rowOff>
    </xdr:from>
    <xdr:to>
      <xdr:col>55</xdr:col>
      <xdr:colOff>88900</xdr:colOff>
      <xdr:row>39</xdr:row>
      <xdr:rowOff>66675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531350" y="6511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67945</xdr:rowOff>
    </xdr:from>
    <xdr:ext cx="598805" cy="24955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9655175" y="48621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169,470</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119380</xdr:rowOff>
    </xdr:from>
    <xdr:to>
      <xdr:col>55</xdr:col>
      <xdr:colOff>88900</xdr:colOff>
      <xdr:row>30</xdr:row>
      <xdr:rowOff>119380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531350" y="5078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3175</xdr:rowOff>
    </xdr:from>
    <xdr:to>
      <xdr:col>55</xdr:col>
      <xdr:colOff>0</xdr:colOff>
      <xdr:row>36</xdr:row>
      <xdr:rowOff>8255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845550" y="5953125"/>
          <a:ext cx="7588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149225</xdr:rowOff>
    </xdr:from>
    <xdr:ext cx="534670" cy="24447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9655175" y="593407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4445</xdr:rowOff>
    </xdr:from>
    <xdr:to>
      <xdr:col>55</xdr:col>
      <xdr:colOff>50800</xdr:colOff>
      <xdr:row>36</xdr:row>
      <xdr:rowOff>102235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69450" y="59543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8255</xdr:rowOff>
    </xdr:from>
    <xdr:to>
      <xdr:col>50</xdr:col>
      <xdr:colOff>114300</xdr:colOff>
      <xdr:row>36</xdr:row>
      <xdr:rowOff>122555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032750" y="5958205"/>
          <a:ext cx="8128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8255</xdr:rowOff>
    </xdr:from>
    <xdr:to>
      <xdr:col>50</xdr:col>
      <xdr:colOff>165100</xdr:colOff>
      <xdr:row>36</xdr:row>
      <xdr:rowOff>106045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794750" y="595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98425</xdr:rowOff>
    </xdr:from>
    <xdr:ext cx="529590" cy="24892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94090" y="604837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37465</xdr:rowOff>
    </xdr:from>
    <xdr:to>
      <xdr:col>45</xdr:col>
      <xdr:colOff>174625</xdr:colOff>
      <xdr:row>36</xdr:row>
      <xdr:rowOff>122555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210425" y="4996815"/>
          <a:ext cx="822325" cy="1075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40640</xdr:rowOff>
    </xdr:from>
    <xdr:to>
      <xdr:col>46</xdr:col>
      <xdr:colOff>38100</xdr:colOff>
      <xdr:row>36</xdr:row>
      <xdr:rowOff>138430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985125" y="59905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154940</xdr:rowOff>
    </xdr:from>
    <xdr:ext cx="529590" cy="2457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784465" y="577469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37465</xdr:rowOff>
    </xdr:from>
    <xdr:to>
      <xdr:col>41</xdr:col>
      <xdr:colOff>50800</xdr:colOff>
      <xdr:row>38</xdr:row>
      <xdr:rowOff>127000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400800" y="4996815"/>
          <a:ext cx="809625" cy="141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144145</xdr:rowOff>
    </xdr:from>
    <xdr:to>
      <xdr:col>41</xdr:col>
      <xdr:colOff>101600</xdr:colOff>
      <xdr:row>31</xdr:row>
      <xdr:rowOff>76835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159625" y="5103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68580</xdr:rowOff>
    </xdr:from>
    <xdr:ext cx="598805"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42455" y="51930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8255</xdr:rowOff>
    </xdr:from>
    <xdr:to>
      <xdr:col>36</xdr:col>
      <xdr:colOff>165100</xdr:colOff>
      <xdr:row>38</xdr:row>
      <xdr:rowOff>106045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350000" y="6288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122555</xdr:rowOff>
    </xdr:from>
    <xdr:ext cx="529590" cy="2457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149340" y="607250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119380</xdr:rowOff>
    </xdr:from>
    <xdr:to>
      <xdr:col>55</xdr:col>
      <xdr:colOff>50800</xdr:colOff>
      <xdr:row>36</xdr:row>
      <xdr:rowOff>52070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69450" y="59042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140970</xdr:rowOff>
    </xdr:from>
    <xdr:ext cx="534670" cy="24828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9655175" y="57607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125095</xdr:rowOff>
    </xdr:from>
    <xdr:to>
      <xdr:col>50</xdr:col>
      <xdr:colOff>165100</xdr:colOff>
      <xdr:row>36</xdr:row>
      <xdr:rowOff>57785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794750" y="590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73025</xdr:rowOff>
    </xdr:from>
    <xdr:ext cx="529590" cy="24828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594090" y="56927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73025</xdr:rowOff>
    </xdr:from>
    <xdr:to>
      <xdr:col>46</xdr:col>
      <xdr:colOff>38100</xdr:colOff>
      <xdr:row>37</xdr:row>
      <xdr:rowOff>5715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985125" y="6022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162560</xdr:rowOff>
    </xdr:from>
    <xdr:ext cx="529590" cy="24447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784465" y="611251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29</xdr:row>
      <xdr:rowOff>153670</xdr:rowOff>
    </xdr:from>
    <xdr:to>
      <xdr:col>41</xdr:col>
      <xdr:colOff>101600</xdr:colOff>
      <xdr:row>30</xdr:row>
      <xdr:rowOff>86360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159625" y="4947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102235</xdr:rowOff>
    </xdr:from>
    <xdr:ext cx="598805" cy="24955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942455" y="47313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77470</xdr:rowOff>
    </xdr:from>
    <xdr:to>
      <xdr:col>36</xdr:col>
      <xdr:colOff>165100</xdr:colOff>
      <xdr:row>39</xdr:row>
      <xdr:rowOff>10160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350000"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1905</xdr:rowOff>
    </xdr:from>
    <xdr:ext cx="529590" cy="24955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149340" y="64471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590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26150"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6415" cy="24955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80380" y="9286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162560</xdr:rowOff>
    </xdr:from>
    <xdr:ext cx="595630" cy="24447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16245" y="8919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126365</xdr:rowOff>
    </xdr:from>
    <xdr:ext cx="595630" cy="2457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516245"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89535</xdr:rowOff>
    </xdr:from>
    <xdr:ext cx="595630" cy="2457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516245"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447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516245"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23495</xdr:rowOff>
    </xdr:from>
    <xdr:to>
      <xdr:col>54</xdr:col>
      <xdr:colOff>174625</xdr:colOff>
      <xdr:row>57</xdr:row>
      <xdr:rowOff>149225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04375" y="8449945"/>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152400</xdr:rowOff>
    </xdr:from>
    <xdr:ext cx="534670" cy="24447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9655175" y="95694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30,577</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149225</xdr:rowOff>
    </xdr:from>
    <xdr:to>
      <xdr:col>55</xdr:col>
      <xdr:colOff>88900</xdr:colOff>
      <xdr:row>57</xdr:row>
      <xdr:rowOff>149225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531350" y="9566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137160</xdr:rowOff>
    </xdr:from>
    <xdr:ext cx="598805" cy="24955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9655175" y="82334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182,682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23495</xdr:rowOff>
    </xdr:from>
    <xdr:to>
      <xdr:col>55</xdr:col>
      <xdr:colOff>88900</xdr:colOff>
      <xdr:row>51</xdr:row>
      <xdr:rowOff>23495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531350" y="8449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127000</xdr:rowOff>
    </xdr:from>
    <xdr:to>
      <xdr:col>55</xdr:col>
      <xdr:colOff>0</xdr:colOff>
      <xdr:row>58</xdr:row>
      <xdr:rowOff>17145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845550" y="9544050"/>
          <a:ext cx="7588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83185</xdr:rowOff>
    </xdr:from>
    <xdr:ext cx="534670" cy="24447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9655175" y="900493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60960</xdr:rowOff>
    </xdr:from>
    <xdr:to>
      <xdr:col>55</xdr:col>
      <xdr:colOff>50800</xdr:colOff>
      <xdr:row>55</xdr:row>
      <xdr:rowOff>159385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69450" y="91478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162560</xdr:rowOff>
    </xdr:from>
    <xdr:to>
      <xdr:col>50</xdr:col>
      <xdr:colOff>114300</xdr:colOff>
      <xdr:row>58</xdr:row>
      <xdr:rowOff>17145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032750" y="957961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60325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794750" y="9213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75565</xdr:rowOff>
    </xdr:from>
    <xdr:ext cx="529590" cy="24955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94090" y="899731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60325</xdr:rowOff>
    </xdr:from>
    <xdr:to>
      <xdr:col>45</xdr:col>
      <xdr:colOff>174625</xdr:colOff>
      <xdr:row>57</xdr:row>
      <xdr:rowOff>162560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210425" y="9477375"/>
          <a:ext cx="8223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127000</xdr:rowOff>
    </xdr:from>
    <xdr:to>
      <xdr:col>46</xdr:col>
      <xdr:colOff>38100</xdr:colOff>
      <xdr:row>56</xdr:row>
      <xdr:rowOff>60325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985125" y="92138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75565</xdr:rowOff>
    </xdr:from>
    <xdr:ext cx="529590" cy="24955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784465" y="899731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47625</xdr:rowOff>
    </xdr:from>
    <xdr:to>
      <xdr:col>41</xdr:col>
      <xdr:colOff>50800</xdr:colOff>
      <xdr:row>57</xdr:row>
      <xdr:rowOff>60325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400800" y="9299575"/>
          <a:ext cx="809625"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20955</xdr:rowOff>
    </xdr:from>
    <xdr:to>
      <xdr:col>41</xdr:col>
      <xdr:colOff>101600</xdr:colOff>
      <xdr:row>56</xdr:row>
      <xdr:rowOff>118745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159625" y="9272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134620</xdr:rowOff>
    </xdr:from>
    <xdr:ext cx="52959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74840" y="905637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31115</xdr:rowOff>
    </xdr:from>
    <xdr:to>
      <xdr:col>36</xdr:col>
      <xdr:colOff>165100</xdr:colOff>
      <xdr:row>56</xdr:row>
      <xdr:rowOff>128905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350000" y="9283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120650</xdr:rowOff>
    </xdr:from>
    <xdr:ext cx="529590" cy="24511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149340" y="937260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77470</xdr:rowOff>
    </xdr:from>
    <xdr:to>
      <xdr:col>55</xdr:col>
      <xdr:colOff>50800</xdr:colOff>
      <xdr:row>58</xdr:row>
      <xdr:rowOff>10160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69450" y="9494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160655</xdr:rowOff>
    </xdr:from>
    <xdr:ext cx="534670" cy="24447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9655175" y="94126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133350</xdr:rowOff>
    </xdr:from>
    <xdr:to>
      <xdr:col>50</xdr:col>
      <xdr:colOff>165100</xdr:colOff>
      <xdr:row>58</xdr:row>
      <xdr:rowOff>66040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794750" y="955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57785</xdr:rowOff>
    </xdr:from>
    <xdr:ext cx="529590" cy="2457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94090" y="963993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113665</xdr:rowOff>
    </xdr:from>
    <xdr:to>
      <xdr:col>46</xdr:col>
      <xdr:colOff>38100</xdr:colOff>
      <xdr:row>58</xdr:row>
      <xdr:rowOff>46355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985125" y="9530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38100</xdr:rowOff>
    </xdr:from>
    <xdr:ext cx="529590" cy="24955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784465" y="962025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10795</xdr:rowOff>
    </xdr:from>
    <xdr:to>
      <xdr:col>41</xdr:col>
      <xdr:colOff>101600</xdr:colOff>
      <xdr:row>57</xdr:row>
      <xdr:rowOff>108585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159625" y="9427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100330</xdr:rowOff>
    </xdr:from>
    <xdr:ext cx="529590" cy="24955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974840" y="951738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163830</xdr:rowOff>
    </xdr:from>
    <xdr:to>
      <xdr:col>36</xdr:col>
      <xdr:colOff>165100</xdr:colOff>
      <xdr:row>56</xdr:row>
      <xdr:rowOff>96520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350000" y="9250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112395</xdr:rowOff>
    </xdr:from>
    <xdr:ext cx="529590" cy="24955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149340" y="903414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590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26150"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6415" cy="24955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80380" y="12588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26415" cy="24447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580380" y="12221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26415" cy="2457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80380" y="1185481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26415" cy="2457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580380" y="1148778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447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516245"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99060</xdr:rowOff>
    </xdr:from>
    <xdr:to>
      <xdr:col>54</xdr:col>
      <xdr:colOff>174625</xdr:colOff>
      <xdr:row>79</xdr:row>
      <xdr:rowOff>40005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04375" y="116624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43815</xdr:rowOff>
    </xdr:from>
    <xdr:ext cx="378460" cy="24955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9655175" y="1309306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40005</xdr:rowOff>
    </xdr:from>
    <xdr:to>
      <xdr:col>55</xdr:col>
      <xdr:colOff>88900</xdr:colOff>
      <xdr:row>79</xdr:row>
      <xdr:rowOff>40005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531350" y="13089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47625</xdr:rowOff>
    </xdr:from>
    <xdr:ext cx="534670" cy="24955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9655175" y="114458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99060</xdr:rowOff>
    </xdr:from>
    <xdr:to>
      <xdr:col>55</xdr:col>
      <xdr:colOff>88900</xdr:colOff>
      <xdr:row>70</xdr:row>
      <xdr:rowOff>99060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531350" y="11662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5715</xdr:rowOff>
    </xdr:from>
    <xdr:to>
      <xdr:col>55</xdr:col>
      <xdr:colOff>0</xdr:colOff>
      <xdr:row>79</xdr:row>
      <xdr:rowOff>22225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845550" y="13054965"/>
          <a:ext cx="758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60960</xdr:rowOff>
    </xdr:from>
    <xdr:ext cx="534670" cy="24447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9655175" y="1261491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38735</xdr:rowOff>
    </xdr:from>
    <xdr:to>
      <xdr:col>55</xdr:col>
      <xdr:colOff>50800</xdr:colOff>
      <xdr:row>77</xdr:row>
      <xdr:rowOff>137160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69450" y="127577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22225</xdr:rowOff>
    </xdr:from>
    <xdr:to>
      <xdr:col>50</xdr:col>
      <xdr:colOff>114300</xdr:colOff>
      <xdr:row>79</xdr:row>
      <xdr:rowOff>22860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032750" y="1307147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19050</xdr:rowOff>
    </xdr:from>
    <xdr:to>
      <xdr:col>50</xdr:col>
      <xdr:colOff>165100</xdr:colOff>
      <xdr:row>77</xdr:row>
      <xdr:rowOff>116840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794750" y="1273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132715</xdr:rowOff>
    </xdr:from>
    <xdr:ext cx="529590" cy="24955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94090" y="1252156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161925</xdr:rowOff>
    </xdr:from>
    <xdr:to>
      <xdr:col>45</xdr:col>
      <xdr:colOff>174625</xdr:colOff>
      <xdr:row>79</xdr:row>
      <xdr:rowOff>22860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210425" y="1304607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20320</xdr:rowOff>
    </xdr:from>
    <xdr:to>
      <xdr:col>46</xdr:col>
      <xdr:colOff>38100</xdr:colOff>
      <xdr:row>77</xdr:row>
      <xdr:rowOff>118110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985125" y="127393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133985</xdr:rowOff>
    </xdr:from>
    <xdr:ext cx="529590" cy="24955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84465" y="1252283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161925</xdr:rowOff>
    </xdr:from>
    <xdr:to>
      <xdr:col>41</xdr:col>
      <xdr:colOff>50800</xdr:colOff>
      <xdr:row>79</xdr:row>
      <xdr:rowOff>1270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400800" y="13046075"/>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149225</xdr:rowOff>
    </xdr:from>
    <xdr:to>
      <xdr:col>41</xdr:col>
      <xdr:colOff>101600</xdr:colOff>
      <xdr:row>77</xdr:row>
      <xdr:rowOff>81915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159625" y="12703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97790</xdr:rowOff>
    </xdr:from>
    <xdr:ext cx="52959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74840" y="1248664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5080</xdr:rowOff>
    </xdr:from>
    <xdr:to>
      <xdr:col>36</xdr:col>
      <xdr:colOff>165100</xdr:colOff>
      <xdr:row>77</xdr:row>
      <xdr:rowOff>102870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350000" y="12724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118745</xdr:rowOff>
    </xdr:from>
    <xdr:ext cx="529590" cy="24447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149340" y="125075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122555</xdr:rowOff>
    </xdr:from>
    <xdr:to>
      <xdr:col>55</xdr:col>
      <xdr:colOff>50800</xdr:colOff>
      <xdr:row>79</xdr:row>
      <xdr:rowOff>55245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69450" y="13006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40005</xdr:rowOff>
    </xdr:from>
    <xdr:ext cx="469900" cy="24828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9655175" y="129241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137795</xdr:rowOff>
    </xdr:from>
    <xdr:to>
      <xdr:col>50</xdr:col>
      <xdr:colOff>165100</xdr:colOff>
      <xdr:row>79</xdr:row>
      <xdr:rowOff>71120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794750" y="13021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62230</xdr:rowOff>
    </xdr:from>
    <xdr:ext cx="464820" cy="24447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6475" y="131114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138430</xdr:rowOff>
    </xdr:from>
    <xdr:to>
      <xdr:col>46</xdr:col>
      <xdr:colOff>38100</xdr:colOff>
      <xdr:row>79</xdr:row>
      <xdr:rowOff>71755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985125" y="1302258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62865</xdr:rowOff>
    </xdr:from>
    <xdr:ext cx="464820" cy="24447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816850" y="1311211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113030</xdr:rowOff>
    </xdr:from>
    <xdr:to>
      <xdr:col>41</xdr:col>
      <xdr:colOff>101600</xdr:colOff>
      <xdr:row>79</xdr:row>
      <xdr:rowOff>45720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159625" y="1299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37465</xdr:rowOff>
    </xdr:from>
    <xdr:ext cx="464820" cy="24955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991350" y="1308671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117475</xdr:rowOff>
    </xdr:from>
    <xdr:to>
      <xdr:col>36</xdr:col>
      <xdr:colOff>165100</xdr:colOff>
      <xdr:row>79</xdr:row>
      <xdr:rowOff>50165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350000" y="13001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41275</xdr:rowOff>
    </xdr:from>
    <xdr:ext cx="464820" cy="24828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181725" y="1309052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590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26150"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6415" cy="25400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80380"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641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580380" y="157054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6415" cy="25400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580380" y="153797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516245"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447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516245"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38735</xdr:rowOff>
    </xdr:from>
    <xdr:to>
      <xdr:col>54</xdr:col>
      <xdr:colOff>174625</xdr:colOff>
      <xdr:row>99</xdr:row>
      <xdr:rowOff>56515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04375" y="1490408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60325</xdr:rowOff>
    </xdr:from>
    <xdr:ext cx="469900" cy="25908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9655175" y="16462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56515</xdr:rowOff>
    </xdr:from>
    <xdr:to>
      <xdr:col>55</xdr:col>
      <xdr:colOff>88900</xdr:colOff>
      <xdr:row>99</xdr:row>
      <xdr:rowOff>56515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531350" y="16458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153035</xdr:rowOff>
    </xdr:from>
    <xdr:ext cx="598805" cy="2457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9655175" y="146881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147,123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38735</xdr:rowOff>
    </xdr:from>
    <xdr:to>
      <xdr:col>55</xdr:col>
      <xdr:colOff>88900</xdr:colOff>
      <xdr:row>90</xdr:row>
      <xdr:rowOff>38735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531350" y="14904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146685</xdr:rowOff>
    </xdr:from>
    <xdr:to>
      <xdr:col>55</xdr:col>
      <xdr:colOff>0</xdr:colOff>
      <xdr:row>98</xdr:row>
      <xdr:rowOff>25400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845550" y="16205835"/>
          <a:ext cx="7588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21590</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9655175" y="15737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170180</xdr:rowOff>
    </xdr:from>
    <xdr:to>
      <xdr:col>55</xdr:col>
      <xdr:colOff>50800</xdr:colOff>
      <xdr:row>96</xdr:row>
      <xdr:rowOff>100330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69450" y="158864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25400</xdr:rowOff>
    </xdr:from>
    <xdr:to>
      <xdr:col>50</xdr:col>
      <xdr:colOff>114300</xdr:colOff>
      <xdr:row>98</xdr:row>
      <xdr:rowOff>52070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032750" y="16256000"/>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109855</xdr:rowOff>
    </xdr:from>
    <xdr:to>
      <xdr:col>50</xdr:col>
      <xdr:colOff>165100</xdr:colOff>
      <xdr:row>97</xdr:row>
      <xdr:rowOff>40640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794750" y="15997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56515</xdr:rowOff>
    </xdr:from>
    <xdr:ext cx="529590" cy="2584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94090" y="15772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25400</xdr:rowOff>
    </xdr:from>
    <xdr:to>
      <xdr:col>45</xdr:col>
      <xdr:colOff>174625</xdr:colOff>
      <xdr:row>98</xdr:row>
      <xdr:rowOff>52070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210425" y="16084550"/>
          <a:ext cx="822325"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96520</xdr:rowOff>
    </xdr:from>
    <xdr:to>
      <xdr:col>46</xdr:col>
      <xdr:colOff>38100</xdr:colOff>
      <xdr:row>97</xdr:row>
      <xdr:rowOff>26670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985125" y="15984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43180</xdr:rowOff>
    </xdr:from>
    <xdr:ext cx="529590" cy="25400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84465" y="15759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113665</xdr:rowOff>
    </xdr:from>
    <xdr:to>
      <xdr:col>41</xdr:col>
      <xdr:colOff>50800</xdr:colOff>
      <xdr:row>97</xdr:row>
      <xdr:rowOff>25400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400800" y="15829915"/>
          <a:ext cx="809625"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163830</xdr:rowOff>
    </xdr:from>
    <xdr:to>
      <xdr:col>41</xdr:col>
      <xdr:colOff>101600</xdr:colOff>
      <xdr:row>97</xdr:row>
      <xdr:rowOff>93980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159625" y="160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85090</xdr:rowOff>
    </xdr:from>
    <xdr:ext cx="52959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974840" y="161442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11430</xdr:rowOff>
    </xdr:from>
    <xdr:to>
      <xdr:col>36</xdr:col>
      <xdr:colOff>165100</xdr:colOff>
      <xdr:row>97</xdr:row>
      <xdr:rowOff>113030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350000" y="1607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104140</xdr:rowOff>
    </xdr:from>
    <xdr:ext cx="52959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149340" y="16163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95885</xdr:rowOff>
    </xdr:from>
    <xdr:to>
      <xdr:col>55</xdr:col>
      <xdr:colOff>50800</xdr:colOff>
      <xdr:row>98</xdr:row>
      <xdr:rowOff>26035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69450" y="161550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74930</xdr:rowOff>
    </xdr:from>
    <xdr:ext cx="534670" cy="254000"/>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9655175" y="161340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146050</xdr:rowOff>
    </xdr:from>
    <xdr:to>
      <xdr:col>50</xdr:col>
      <xdr:colOff>165100</xdr:colOff>
      <xdr:row>98</xdr:row>
      <xdr:rowOff>76200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7947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67310</xdr:rowOff>
    </xdr:from>
    <xdr:ext cx="52959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94090" y="16297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635</xdr:rowOff>
    </xdr:from>
    <xdr:to>
      <xdr:col>46</xdr:col>
      <xdr:colOff>38100</xdr:colOff>
      <xdr:row>98</xdr:row>
      <xdr:rowOff>102235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985125" y="162312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93345</xdr:rowOff>
    </xdr:from>
    <xdr:ext cx="52959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784465" y="16323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146050</xdr:rowOff>
    </xdr:from>
    <xdr:to>
      <xdr:col>41</xdr:col>
      <xdr:colOff>101600</xdr:colOff>
      <xdr:row>97</xdr:row>
      <xdr:rowOff>76200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159625" y="160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92710</xdr:rowOff>
    </xdr:from>
    <xdr:ext cx="52959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974840" y="15808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63500</xdr:rowOff>
    </xdr:from>
    <xdr:to>
      <xdr:col>36</xdr:col>
      <xdr:colOff>165100</xdr:colOff>
      <xdr:row>95</xdr:row>
      <xdr:rowOff>164465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350000" y="15779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9525</xdr:rowOff>
    </xdr:from>
    <xdr:ext cx="529590" cy="25400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149340" y="155543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90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37602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920" cy="24955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26415" cy="24955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930255" y="5984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26415" cy="24447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930255" y="5617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126365</xdr:rowOff>
    </xdr:from>
    <xdr:ext cx="526415" cy="2457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930255" y="525081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89535</xdr:rowOff>
    </xdr:from>
    <xdr:ext cx="526415" cy="2457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930255" y="488378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447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866120"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69215</xdr:rowOff>
    </xdr:from>
    <xdr:to>
      <xdr:col>85</xdr:col>
      <xdr:colOff>126365</xdr:colOff>
      <xdr:row>39</xdr:row>
      <xdr:rowOff>42545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968220" y="519366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46355</xdr:rowOff>
    </xdr:from>
    <xdr:ext cx="249555" cy="24955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501775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17780</xdr:rowOff>
    </xdr:from>
    <xdr:ext cx="534670" cy="24447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5017750" y="49771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70,569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69215</xdr:rowOff>
    </xdr:from>
    <xdr:to>
      <xdr:col>86</xdr:col>
      <xdr:colOff>25400</xdr:colOff>
      <xdr:row>31</xdr:row>
      <xdr:rowOff>69215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881225" y="5193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38735</xdr:rowOff>
    </xdr:from>
    <xdr:to>
      <xdr:col>85</xdr:col>
      <xdr:colOff>127000</xdr:colOff>
      <xdr:row>39</xdr:row>
      <xdr:rowOff>42545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195425" y="6483985"/>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75565</xdr:rowOff>
    </xdr:from>
    <xdr:ext cx="469900" cy="24955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5017750" y="6190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53975</xdr:rowOff>
    </xdr:from>
    <xdr:to>
      <xdr:col>85</xdr:col>
      <xdr:colOff>174625</xdr:colOff>
      <xdr:row>38</xdr:row>
      <xdr:rowOff>151765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919325" y="63341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38735</xdr:rowOff>
    </xdr:from>
    <xdr:to>
      <xdr:col>81</xdr:col>
      <xdr:colOff>50800</xdr:colOff>
      <xdr:row>39</xdr:row>
      <xdr:rowOff>42545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385800" y="648398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27305</xdr:rowOff>
    </xdr:from>
    <xdr:to>
      <xdr:col>81</xdr:col>
      <xdr:colOff>101600</xdr:colOff>
      <xdr:row>38</xdr:row>
      <xdr:rowOff>125095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144625" y="630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140335</xdr:rowOff>
    </xdr:from>
    <xdr:ext cx="464820" cy="24828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976350" y="609028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33655</xdr:rowOff>
    </xdr:from>
    <xdr:to>
      <xdr:col>76</xdr:col>
      <xdr:colOff>114300</xdr:colOff>
      <xdr:row>39</xdr:row>
      <xdr:rowOff>42545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573000" y="647890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140970</xdr:rowOff>
    </xdr:from>
    <xdr:to>
      <xdr:col>76</xdr:col>
      <xdr:colOff>165100</xdr:colOff>
      <xdr:row>38</xdr:row>
      <xdr:rowOff>73660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335000" y="6256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90170</xdr:rowOff>
    </xdr:from>
    <xdr:ext cx="464820" cy="2457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166725" y="604012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33655</xdr:rowOff>
    </xdr:from>
    <xdr:to>
      <xdr:col>71</xdr:col>
      <xdr:colOff>174625</xdr:colOff>
      <xdr:row>39</xdr:row>
      <xdr:rowOff>35560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1750675" y="647890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80010</xdr:rowOff>
    </xdr:from>
    <xdr:to>
      <xdr:col>72</xdr:col>
      <xdr:colOff>38100</xdr:colOff>
      <xdr:row>39</xdr:row>
      <xdr:rowOff>12700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525375" y="6360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28575</xdr:rowOff>
    </xdr:from>
    <xdr:ext cx="464820" cy="24447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357100" y="61436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97790</xdr:rowOff>
    </xdr:from>
    <xdr:to>
      <xdr:col>67</xdr:col>
      <xdr:colOff>101600</xdr:colOff>
      <xdr:row>39</xdr:row>
      <xdr:rowOff>30480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1699875" y="6377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46355</xdr:rowOff>
    </xdr:from>
    <xdr:ext cx="464820" cy="24955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531600" y="61614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174625</xdr:colOff>
      <xdr:row>39</xdr:row>
      <xdr:rowOff>92075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919325" y="6439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76835</xdr:rowOff>
    </xdr:from>
    <xdr:ext cx="249555" cy="24955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5017750"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154940</xdr:rowOff>
    </xdr:from>
    <xdr:to>
      <xdr:col>81</xdr:col>
      <xdr:colOff>101600</xdr:colOff>
      <xdr:row>39</xdr:row>
      <xdr:rowOff>87630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144625" y="643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78740</xdr:rowOff>
    </xdr:from>
    <xdr:ext cx="373380" cy="24955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022070" y="652399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159385</xdr:rowOff>
    </xdr:from>
    <xdr:to>
      <xdr:col>76</xdr:col>
      <xdr:colOff>165100</xdr:colOff>
      <xdr:row>39</xdr:row>
      <xdr:rowOff>92075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335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83185</xdr:rowOff>
    </xdr:from>
    <xdr:ext cx="249555" cy="24447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271500" y="65284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149860</xdr:rowOff>
    </xdr:from>
    <xdr:to>
      <xdr:col>72</xdr:col>
      <xdr:colOff>38100</xdr:colOff>
      <xdr:row>39</xdr:row>
      <xdr:rowOff>83185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525375" y="64300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39</xdr:row>
      <xdr:rowOff>73660</xdr:rowOff>
    </xdr:from>
    <xdr:ext cx="378460" cy="24828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398375" y="65189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151765</xdr:rowOff>
    </xdr:from>
    <xdr:to>
      <xdr:col>67</xdr:col>
      <xdr:colOff>101600</xdr:colOff>
      <xdr:row>39</xdr:row>
      <xdr:rowOff>84455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1699875" y="643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75565</xdr:rowOff>
    </xdr:from>
    <xdr:ext cx="373380" cy="24955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577320" y="652081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90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137602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447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181080" y="89192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447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181080" y="7818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4475" cy="24955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086840"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4475"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51715"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4475" cy="2495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642090"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57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501775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4475" cy="24955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086840"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4475" cy="24955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51715"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4475" cy="24955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642090"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90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37602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107315</xdr:rowOff>
    </xdr:from>
    <xdr:ext cx="248920" cy="24828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181080" y="13321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95250</xdr:rowOff>
    </xdr:from>
    <xdr:to>
      <xdr:col>89</xdr:col>
      <xdr:colOff>174625</xdr:colOff>
      <xdr:row>79</xdr:row>
      <xdr:rowOff>95250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123825</xdr:rowOff>
    </xdr:from>
    <xdr:ext cx="526415" cy="2457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930255" y="1300797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26415" cy="24828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930255" y="1269238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26415" cy="2457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930255" y="1237869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26415" cy="24828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930255" y="120643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4511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866120" y="117500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447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086612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635</xdr:rowOff>
    </xdr:from>
    <xdr:to>
      <xdr:col>85</xdr:col>
      <xdr:colOff>126365</xdr:colOff>
      <xdr:row>78</xdr:row>
      <xdr:rowOff>127000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968220" y="1156398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130175</xdr:rowOff>
    </xdr:from>
    <xdr:ext cx="534670" cy="24447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5017750" y="130143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28,512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127000</xdr:rowOff>
    </xdr:from>
    <xdr:to>
      <xdr:col>86</xdr:col>
      <xdr:colOff>25400</xdr:colOff>
      <xdr:row>78</xdr:row>
      <xdr:rowOff>127000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881225" y="13011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114300</xdr:rowOff>
    </xdr:from>
    <xdr:ext cx="598805" cy="24955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5017750" y="113474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120,527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635</xdr:rowOff>
    </xdr:from>
    <xdr:to>
      <xdr:col>86</xdr:col>
      <xdr:colOff>25400</xdr:colOff>
      <xdr:row>70</xdr:row>
      <xdr:rowOff>635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881225" y="11563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161925</xdr:rowOff>
    </xdr:from>
    <xdr:to>
      <xdr:col>85</xdr:col>
      <xdr:colOff>127000</xdr:colOff>
      <xdr:row>77</xdr:row>
      <xdr:rowOff>29845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195425" y="12715875"/>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74</xdr:row>
      <xdr:rowOff>38100</xdr:rowOff>
    </xdr:from>
    <xdr:ext cx="534670" cy="24955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5017750" y="122618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15875</xdr:rowOff>
    </xdr:from>
    <xdr:to>
      <xdr:col>85</xdr:col>
      <xdr:colOff>174625</xdr:colOff>
      <xdr:row>75</xdr:row>
      <xdr:rowOff>113665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919325" y="124047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29845</xdr:rowOff>
    </xdr:from>
    <xdr:to>
      <xdr:col>81</xdr:col>
      <xdr:colOff>50800</xdr:colOff>
      <xdr:row>77</xdr:row>
      <xdr:rowOff>71120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385800" y="12748895"/>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33655</xdr:rowOff>
    </xdr:from>
    <xdr:to>
      <xdr:col>81</xdr:col>
      <xdr:colOff>101600</xdr:colOff>
      <xdr:row>75</xdr:row>
      <xdr:rowOff>131445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144625" y="12422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147320</xdr:rowOff>
    </xdr:from>
    <xdr:ext cx="529590" cy="24955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959840" y="1220597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121920</xdr:rowOff>
    </xdr:from>
    <xdr:to>
      <xdr:col>76</xdr:col>
      <xdr:colOff>114300</xdr:colOff>
      <xdr:row>77</xdr:row>
      <xdr:rowOff>71120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573000" y="12675870"/>
          <a:ext cx="8128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33655</xdr:rowOff>
    </xdr:from>
    <xdr:to>
      <xdr:col>76</xdr:col>
      <xdr:colOff>165100</xdr:colOff>
      <xdr:row>75</xdr:row>
      <xdr:rowOff>131445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335000" y="12422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147320</xdr:rowOff>
    </xdr:from>
    <xdr:ext cx="529590" cy="24955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134340" y="1220597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120650</xdr:rowOff>
    </xdr:from>
    <xdr:to>
      <xdr:col>71</xdr:col>
      <xdr:colOff>174625</xdr:colOff>
      <xdr:row>76</xdr:row>
      <xdr:rowOff>121920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1750675" y="12509500"/>
          <a:ext cx="822325"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66675</xdr:rowOff>
    </xdr:from>
    <xdr:to>
      <xdr:col>72</xdr:col>
      <xdr:colOff>38100</xdr:colOff>
      <xdr:row>77</xdr:row>
      <xdr:rowOff>164465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525375" y="12785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156210</xdr:rowOff>
    </xdr:from>
    <xdr:ext cx="529590" cy="2457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324715" y="1287526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56515</xdr:rowOff>
    </xdr:from>
    <xdr:to>
      <xdr:col>67</xdr:col>
      <xdr:colOff>101600</xdr:colOff>
      <xdr:row>77</xdr:row>
      <xdr:rowOff>154305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1699875" y="127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145415</xdr:rowOff>
    </xdr:from>
    <xdr:ext cx="529590" cy="24955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515090" y="1286446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113030</xdr:rowOff>
    </xdr:from>
    <xdr:to>
      <xdr:col>85</xdr:col>
      <xdr:colOff>174625</xdr:colOff>
      <xdr:row>77</xdr:row>
      <xdr:rowOff>45720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919325" y="126669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76</xdr:row>
      <xdr:rowOff>92710</xdr:rowOff>
    </xdr:from>
    <xdr:ext cx="534670" cy="2457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5017750" y="1264666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146050</xdr:rowOff>
    </xdr:from>
    <xdr:to>
      <xdr:col>81</xdr:col>
      <xdr:colOff>101600</xdr:colOff>
      <xdr:row>77</xdr:row>
      <xdr:rowOff>78740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144625" y="1270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70485</xdr:rowOff>
    </xdr:from>
    <xdr:ext cx="529590" cy="24955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959840" y="1278953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22225</xdr:rowOff>
    </xdr:from>
    <xdr:to>
      <xdr:col>76</xdr:col>
      <xdr:colOff>165100</xdr:colOff>
      <xdr:row>77</xdr:row>
      <xdr:rowOff>120015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335000" y="12741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111125</xdr:rowOff>
    </xdr:from>
    <xdr:ext cx="529590" cy="24955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134340" y="1283017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72390</xdr:rowOff>
    </xdr:from>
    <xdr:to>
      <xdr:col>72</xdr:col>
      <xdr:colOff>38100</xdr:colOff>
      <xdr:row>77</xdr:row>
      <xdr:rowOff>5715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525375" y="1262634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21590</xdr:rowOff>
    </xdr:from>
    <xdr:ext cx="529590" cy="24511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324715" y="1241044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71755</xdr:rowOff>
    </xdr:from>
    <xdr:to>
      <xdr:col>67</xdr:col>
      <xdr:colOff>101600</xdr:colOff>
      <xdr:row>76</xdr:row>
      <xdr:rowOff>4445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1699875" y="12460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20320</xdr:rowOff>
    </xdr:from>
    <xdr:ext cx="529590" cy="24447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515090" y="122440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90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37602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641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930255" y="15923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6415" cy="25400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930255"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641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930255" y="15161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701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447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86612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108585</xdr:rowOff>
    </xdr:from>
    <xdr:to>
      <xdr:col>85</xdr:col>
      <xdr:colOff>126365</xdr:colOff>
      <xdr:row>99</xdr:row>
      <xdr:rowOff>29210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968220" y="1497393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32385</xdr:rowOff>
    </xdr:from>
    <xdr:ext cx="469900" cy="254000"/>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5017750" y="164344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29210</xdr:rowOff>
    </xdr:from>
    <xdr:to>
      <xdr:col>86</xdr:col>
      <xdr:colOff>25400</xdr:colOff>
      <xdr:row>99</xdr:row>
      <xdr:rowOff>29210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881225" y="16431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57785</xdr:rowOff>
    </xdr:from>
    <xdr:ext cx="598805" cy="2457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5017750" y="147580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116,086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108585</xdr:rowOff>
    </xdr:from>
    <xdr:to>
      <xdr:col>86</xdr:col>
      <xdr:colOff>25400</xdr:colOff>
      <xdr:row>90</xdr:row>
      <xdr:rowOff>108585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881225" y="14973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34290</xdr:rowOff>
    </xdr:from>
    <xdr:to>
      <xdr:col>85</xdr:col>
      <xdr:colOff>127000</xdr:colOff>
      <xdr:row>98</xdr:row>
      <xdr:rowOff>35560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195425" y="1626489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22225</xdr:rowOff>
    </xdr:from>
    <xdr:ext cx="534670" cy="2584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5017750" y="15909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170815</xdr:rowOff>
    </xdr:from>
    <xdr:to>
      <xdr:col>85</xdr:col>
      <xdr:colOff>174625</xdr:colOff>
      <xdr:row>97</xdr:row>
      <xdr:rowOff>100965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919325" y="160585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137795</xdr:rowOff>
    </xdr:from>
    <xdr:to>
      <xdr:col>81</xdr:col>
      <xdr:colOff>50800</xdr:colOff>
      <xdr:row>98</xdr:row>
      <xdr:rowOff>34290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385800" y="16196945"/>
          <a:ext cx="8096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168910</xdr:rowOff>
    </xdr:from>
    <xdr:to>
      <xdr:col>81</xdr:col>
      <xdr:colOff>101600</xdr:colOff>
      <xdr:row>97</xdr:row>
      <xdr:rowOff>99060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144625" y="1605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115570</xdr:rowOff>
    </xdr:from>
    <xdr:ext cx="52959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959840" y="158318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137795</xdr:rowOff>
    </xdr:from>
    <xdr:to>
      <xdr:col>76</xdr:col>
      <xdr:colOff>114300</xdr:colOff>
      <xdr:row>98</xdr:row>
      <xdr:rowOff>60325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573000" y="16196945"/>
          <a:ext cx="8128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110490</xdr:rowOff>
    </xdr:from>
    <xdr:to>
      <xdr:col>76</xdr:col>
      <xdr:colOff>165100</xdr:colOff>
      <xdr:row>97</xdr:row>
      <xdr:rowOff>40640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335000" y="15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57150</xdr:rowOff>
    </xdr:from>
    <xdr:ext cx="52959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134340" y="157734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60325</xdr:rowOff>
    </xdr:from>
    <xdr:to>
      <xdr:col>71</xdr:col>
      <xdr:colOff>174625</xdr:colOff>
      <xdr:row>98</xdr:row>
      <xdr:rowOff>96520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1750675" y="1629092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123190</xdr:rowOff>
    </xdr:from>
    <xdr:to>
      <xdr:col>72</xdr:col>
      <xdr:colOff>38100</xdr:colOff>
      <xdr:row>98</xdr:row>
      <xdr:rowOff>53340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525375" y="161823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69850</xdr:rowOff>
    </xdr:from>
    <xdr:ext cx="52959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324715" y="15957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162560</xdr:rowOff>
    </xdr:from>
    <xdr:to>
      <xdr:col>67</xdr:col>
      <xdr:colOff>101600</xdr:colOff>
      <xdr:row>98</xdr:row>
      <xdr:rowOff>92710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1699875"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109220</xdr:rowOff>
    </xdr:from>
    <xdr:ext cx="529590" cy="25400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515090" y="15996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156210</xdr:rowOff>
    </xdr:from>
    <xdr:to>
      <xdr:col>85</xdr:col>
      <xdr:colOff>174625</xdr:colOff>
      <xdr:row>98</xdr:row>
      <xdr:rowOff>86360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919325" y="162153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134620</xdr:rowOff>
    </xdr:from>
    <xdr:ext cx="534670" cy="254000"/>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5017750" y="161937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154940</xdr:rowOff>
    </xdr:from>
    <xdr:to>
      <xdr:col>81</xdr:col>
      <xdr:colOff>101600</xdr:colOff>
      <xdr:row>98</xdr:row>
      <xdr:rowOff>85090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144625" y="1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76200</xdr:rowOff>
    </xdr:from>
    <xdr:ext cx="529590" cy="25400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959840" y="163068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86995</xdr:rowOff>
    </xdr:from>
    <xdr:to>
      <xdr:col>76</xdr:col>
      <xdr:colOff>165100</xdr:colOff>
      <xdr:row>98</xdr:row>
      <xdr:rowOff>17780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335000" y="16146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8255</xdr:rowOff>
    </xdr:from>
    <xdr:ext cx="529590" cy="25400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134340" y="16238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9525</xdr:rowOff>
    </xdr:from>
    <xdr:to>
      <xdr:col>72</xdr:col>
      <xdr:colOff>38100</xdr:colOff>
      <xdr:row>98</xdr:row>
      <xdr:rowOff>111125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525375" y="162401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102235</xdr:rowOff>
    </xdr:from>
    <xdr:ext cx="529590" cy="2584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324715" y="163328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45720</xdr:rowOff>
    </xdr:from>
    <xdr:to>
      <xdr:col>67</xdr:col>
      <xdr:colOff>101600</xdr:colOff>
      <xdr:row>98</xdr:row>
      <xdr:rowOff>147320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1699875"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138430</xdr:rowOff>
    </xdr:from>
    <xdr:ext cx="464820"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1531600" y="16369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590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7417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447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546830" y="6277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26415" cy="24447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280130" y="58375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107315</xdr:rowOff>
    </xdr:from>
    <xdr:ext cx="526415" cy="24828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280130" y="53968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162560</xdr:rowOff>
    </xdr:from>
    <xdr:ext cx="526415" cy="24447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280130" y="49568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6415" cy="24447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280130" y="4516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12065</xdr:rowOff>
    </xdr:from>
    <xdr:to>
      <xdr:col>116</xdr:col>
      <xdr:colOff>62865</xdr:colOff>
      <xdr:row>38</xdr:row>
      <xdr:rowOff>134620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318095" y="5301615"/>
          <a:ext cx="127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137795</xdr:rowOff>
    </xdr:from>
    <xdr:ext cx="249555" cy="24828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0370800" y="641794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127000</xdr:rowOff>
    </xdr:from>
    <xdr:ext cx="534670" cy="24447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0370800" y="50863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25,271</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12065</xdr:rowOff>
    </xdr:from>
    <xdr:to>
      <xdr:col>116</xdr:col>
      <xdr:colOff>152400</xdr:colOff>
      <xdr:row>32</xdr:row>
      <xdr:rowOff>12065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246975" y="5301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134620</xdr:rowOff>
    </xdr:from>
    <xdr:to>
      <xdr:col>116</xdr:col>
      <xdr:colOff>63500</xdr:colOff>
      <xdr:row>38</xdr:row>
      <xdr:rowOff>134620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40005</xdr:rowOff>
    </xdr:from>
    <xdr:ext cx="469900" cy="24828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0370800" y="598995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18415</xdr:rowOff>
    </xdr:from>
    <xdr:to>
      <xdr:col>116</xdr:col>
      <xdr:colOff>114300</xdr:colOff>
      <xdr:row>37</xdr:row>
      <xdr:rowOff>116205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269200" y="6133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174625</xdr:colOff>
      <xdr:row>38</xdr:row>
      <xdr:rowOff>134620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38735</xdr:rowOff>
    </xdr:from>
    <xdr:to>
      <xdr:col>112</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510375" y="6153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152400</xdr:rowOff>
    </xdr:from>
    <xdr:ext cx="464820" cy="24447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42100" y="593725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18415</xdr:rowOff>
    </xdr:from>
    <xdr:to>
      <xdr:col>107</xdr:col>
      <xdr:colOff>101600</xdr:colOff>
      <xdr:row>37</xdr:row>
      <xdr:rowOff>116205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84875" y="6133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132080</xdr:rowOff>
    </xdr:from>
    <xdr:ext cx="46482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16600" y="591693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134620</xdr:rowOff>
    </xdr:from>
    <xdr:to>
      <xdr:col>102</xdr:col>
      <xdr:colOff>114300</xdr:colOff>
      <xdr:row>38</xdr:row>
      <xdr:rowOff>134620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89535</xdr:rowOff>
    </xdr:from>
    <xdr:to>
      <xdr:col>102</xdr:col>
      <xdr:colOff>165100</xdr:colOff>
      <xdr:row>38</xdr:row>
      <xdr:rowOff>22225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7875250" y="6204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38100</xdr:rowOff>
    </xdr:from>
    <xdr:ext cx="464820" cy="24955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06975" y="59880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131445</xdr:rowOff>
    </xdr:from>
    <xdr:to>
      <xdr:col>98</xdr:col>
      <xdr:colOff>38100</xdr:colOff>
      <xdr:row>38</xdr:row>
      <xdr:rowOff>64135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7065625" y="62464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80010</xdr:rowOff>
    </xdr:from>
    <xdr:ext cx="464820" cy="2495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897350" y="602996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85725</xdr:rowOff>
    </xdr:from>
    <xdr:to>
      <xdr:col>116</xdr:col>
      <xdr:colOff>114300</xdr:colOff>
      <xdr:row>39</xdr:row>
      <xdr:rowOff>18415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4955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0370800" y="6283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85725</xdr:rowOff>
    </xdr:from>
    <xdr:to>
      <xdr:col>112</xdr:col>
      <xdr:colOff>38100</xdr:colOff>
      <xdr:row>39</xdr:row>
      <xdr:rowOff>18415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4475" cy="24955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36715" y="64547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85725</xdr:rowOff>
    </xdr:from>
    <xdr:to>
      <xdr:col>107</xdr:col>
      <xdr:colOff>101600</xdr:colOff>
      <xdr:row>39</xdr:row>
      <xdr:rowOff>18415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4475" cy="24955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627090" y="64547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85725</xdr:rowOff>
    </xdr:from>
    <xdr:to>
      <xdr:col>102</xdr:col>
      <xdr:colOff>165100</xdr:colOff>
      <xdr:row>39</xdr:row>
      <xdr:rowOff>18415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4955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85725</xdr:rowOff>
    </xdr:from>
    <xdr:to>
      <xdr:col>98</xdr:col>
      <xdr:colOff>38100</xdr:colOff>
      <xdr:row>39</xdr:row>
      <xdr:rowOff>18415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4475" cy="24955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991965" y="64547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590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7417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134620</xdr:rowOff>
    </xdr:from>
    <xdr:to>
      <xdr:col>120</xdr:col>
      <xdr:colOff>114300</xdr:colOff>
      <xdr:row>58</xdr:row>
      <xdr:rowOff>134620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162560</xdr:rowOff>
    </xdr:from>
    <xdr:ext cx="248920" cy="24447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6546830" y="9579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52705</xdr:rowOff>
    </xdr:from>
    <xdr:ext cx="526415" cy="24447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280130" y="91395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79375</xdr:rowOff>
    </xdr:from>
    <xdr:to>
      <xdr:col>120</xdr:col>
      <xdr:colOff>114300</xdr:colOff>
      <xdr:row>53</xdr:row>
      <xdr:rowOff>79375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107315</xdr:rowOff>
    </xdr:from>
    <xdr:ext cx="526415" cy="24828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280130" y="86988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134620</xdr:rowOff>
    </xdr:from>
    <xdr:to>
      <xdr:col>120</xdr:col>
      <xdr:colOff>114300</xdr:colOff>
      <xdr:row>50</xdr:row>
      <xdr:rowOff>134620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162560</xdr:rowOff>
    </xdr:from>
    <xdr:ext cx="526415" cy="24447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280130" y="82588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6415" cy="24447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280130" y="7818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83820</xdr:rowOff>
    </xdr:from>
    <xdr:to>
      <xdr:col>116</xdr:col>
      <xdr:colOff>62865</xdr:colOff>
      <xdr:row>58</xdr:row>
      <xdr:rowOff>134620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318095" y="8675370"/>
          <a:ext cx="1270" cy="1041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137795</xdr:rowOff>
    </xdr:from>
    <xdr:ext cx="249555" cy="24828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0370800" y="971994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134620</xdr:rowOff>
    </xdr:from>
    <xdr:to>
      <xdr:col>116</xdr:col>
      <xdr:colOff>152400</xdr:colOff>
      <xdr:row>58</xdr:row>
      <xdr:rowOff>134620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32385</xdr:rowOff>
    </xdr:from>
    <xdr:ext cx="534670" cy="248920"/>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0370800" y="84588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23,654</a:t>
          </a:r>
          <a:endParaRPr kumimoji="1" lang="ja-JP" altLang="en-US" sz="1000" b="1">
            <a:latin typeface="ＭＳ Ｐゴシック"/>
            <a:ea typeface="ＭＳ Ｐゴシック"/>
          </a:endParaRPr>
        </a:p>
      </xdr:txBody>
    </xdr:sp>
    <xdr:clientData/>
  </xdr:oneCellAnchor>
  <xdr:twoCellAnchor>
    <xdr:from>
      <xdr:col>115</xdr:col>
      <xdr:colOff>165100</xdr:colOff>
      <xdr:row>52</xdr:row>
      <xdr:rowOff>83820</xdr:rowOff>
    </xdr:from>
    <xdr:to>
      <xdr:col>116</xdr:col>
      <xdr:colOff>152400</xdr:colOff>
      <xdr:row>52</xdr:row>
      <xdr:rowOff>83820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246975" y="8675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57</xdr:row>
      <xdr:rowOff>67945</xdr:rowOff>
    </xdr:from>
    <xdr:to>
      <xdr:col>116</xdr:col>
      <xdr:colOff>63500</xdr:colOff>
      <xdr:row>57</xdr:row>
      <xdr:rowOff>116205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58000" y="9484995"/>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127000</xdr:rowOff>
    </xdr:from>
    <xdr:ext cx="469900" cy="24447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0370800" y="921385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104775</xdr:rowOff>
    </xdr:from>
    <xdr:to>
      <xdr:col>116</xdr:col>
      <xdr:colOff>114300</xdr:colOff>
      <xdr:row>57</xdr:row>
      <xdr:rowOff>38100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269200" y="93567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67945</xdr:rowOff>
    </xdr:from>
    <xdr:to>
      <xdr:col>111</xdr:col>
      <xdr:colOff>174625</xdr:colOff>
      <xdr:row>57</xdr:row>
      <xdr:rowOff>69215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735675" y="948499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122555</xdr:rowOff>
    </xdr:from>
    <xdr:to>
      <xdr:col>112</xdr:col>
      <xdr:colOff>38100</xdr:colOff>
      <xdr:row>57</xdr:row>
      <xdr:rowOff>55245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510375" y="9374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71755</xdr:rowOff>
    </xdr:from>
    <xdr:ext cx="464820" cy="24828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42100" y="915860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69215</xdr:rowOff>
    </xdr:from>
    <xdr:to>
      <xdr:col>107</xdr:col>
      <xdr:colOff>50800</xdr:colOff>
      <xdr:row>57</xdr:row>
      <xdr:rowOff>69850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7926050" y="948626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103505</xdr:rowOff>
    </xdr:from>
    <xdr:to>
      <xdr:col>107</xdr:col>
      <xdr:colOff>101600</xdr:colOff>
      <xdr:row>57</xdr:row>
      <xdr:rowOff>36195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84875" y="9355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52070</xdr:rowOff>
    </xdr:from>
    <xdr:ext cx="464820" cy="24447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16600" y="91389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57</xdr:row>
      <xdr:rowOff>69850</xdr:rowOff>
    </xdr:from>
    <xdr:to>
      <xdr:col>102</xdr:col>
      <xdr:colOff>114300</xdr:colOff>
      <xdr:row>57</xdr:row>
      <xdr:rowOff>70485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7113250" y="948690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26670</xdr:rowOff>
    </xdr:from>
    <xdr:to>
      <xdr:col>102</xdr:col>
      <xdr:colOff>165100</xdr:colOff>
      <xdr:row>57</xdr:row>
      <xdr:rowOff>124460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7875250" y="9443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116205</xdr:rowOff>
    </xdr:from>
    <xdr:ext cx="464820" cy="24447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06975" y="953325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30480</xdr:rowOff>
    </xdr:from>
    <xdr:to>
      <xdr:col>98</xdr:col>
      <xdr:colOff>38100</xdr:colOff>
      <xdr:row>57</xdr:row>
      <xdr:rowOff>128270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7065625" y="94475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120015</xdr:rowOff>
    </xdr:from>
    <xdr:ext cx="464820" cy="2457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6897350" y="9537065"/>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66675</xdr:rowOff>
    </xdr:from>
    <xdr:to>
      <xdr:col>116</xdr:col>
      <xdr:colOff>114300</xdr:colOff>
      <xdr:row>57</xdr:row>
      <xdr:rowOff>164465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269200" y="948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45720</xdr:rowOff>
    </xdr:from>
    <xdr:ext cx="469900" cy="24955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0370800" y="94627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19050</xdr:rowOff>
    </xdr:from>
    <xdr:to>
      <xdr:col>112</xdr:col>
      <xdr:colOff>38100</xdr:colOff>
      <xdr:row>57</xdr:row>
      <xdr:rowOff>116840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510375" y="9436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107950</xdr:rowOff>
    </xdr:from>
    <xdr:ext cx="464820" cy="24828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42100" y="952500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20320</xdr:rowOff>
    </xdr:from>
    <xdr:to>
      <xdr:col>107</xdr:col>
      <xdr:colOff>101600</xdr:colOff>
      <xdr:row>57</xdr:row>
      <xdr:rowOff>118110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84875" y="9437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109220</xdr:rowOff>
    </xdr:from>
    <xdr:ext cx="464820" cy="24892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16600" y="952627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20955</xdr:rowOff>
    </xdr:from>
    <xdr:to>
      <xdr:col>102</xdr:col>
      <xdr:colOff>165100</xdr:colOff>
      <xdr:row>57</xdr:row>
      <xdr:rowOff>118745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7875250" y="943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134620</xdr:rowOff>
    </xdr:from>
    <xdr:ext cx="464820" cy="24955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06975" y="922147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21590</xdr:rowOff>
    </xdr:from>
    <xdr:to>
      <xdr:col>98</xdr:col>
      <xdr:colOff>38100</xdr:colOff>
      <xdr:row>57</xdr:row>
      <xdr:rowOff>119380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7065625" y="94386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135255</xdr:rowOff>
    </xdr:from>
    <xdr:ext cx="464820" cy="24955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897350" y="92221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590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74177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107315</xdr:rowOff>
    </xdr:from>
    <xdr:ext cx="526415" cy="24828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280130" y="133216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71120</xdr:rowOff>
    </xdr:from>
    <xdr:ext cx="526415" cy="24955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6280130" y="12955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26415" cy="24955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280130" y="12588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162560</xdr:rowOff>
    </xdr:from>
    <xdr:ext cx="526415" cy="2444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80130" y="12221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126365</xdr:rowOff>
    </xdr:from>
    <xdr:ext cx="526415" cy="2457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80130" y="1185481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60960</xdr:rowOff>
    </xdr:from>
    <xdr:to>
      <xdr:col>120</xdr:col>
      <xdr:colOff>114300</xdr:colOff>
      <xdr:row>70</xdr:row>
      <xdr:rowOff>60960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89535</xdr:rowOff>
    </xdr:from>
    <xdr:ext cx="526415" cy="2457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6280130" y="1148778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26415" cy="24447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28013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126365</xdr:rowOff>
    </xdr:from>
    <xdr:to>
      <xdr:col>116</xdr:col>
      <xdr:colOff>62865</xdr:colOff>
      <xdr:row>78</xdr:row>
      <xdr:rowOff>64135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318095" y="1168971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67945</xdr:rowOff>
    </xdr:from>
    <xdr:ext cx="534670" cy="24955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0370800" y="129520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33,913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64135</xdr:rowOff>
    </xdr:from>
    <xdr:to>
      <xdr:col>116</xdr:col>
      <xdr:colOff>152400</xdr:colOff>
      <xdr:row>78</xdr:row>
      <xdr:rowOff>64135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246975" y="12948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74295</xdr:rowOff>
    </xdr:from>
    <xdr:ext cx="534670" cy="24828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0370800" y="114725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68,237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126365</xdr:rowOff>
    </xdr:from>
    <xdr:to>
      <xdr:col>116</xdr:col>
      <xdr:colOff>152400</xdr:colOff>
      <xdr:row>70</xdr:row>
      <xdr:rowOff>126365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246975" y="11689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75</xdr:row>
      <xdr:rowOff>76200</xdr:rowOff>
    </xdr:from>
    <xdr:to>
      <xdr:col>116</xdr:col>
      <xdr:colOff>63500</xdr:colOff>
      <xdr:row>75</xdr:row>
      <xdr:rowOff>127000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58000" y="12465050"/>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12065</xdr:rowOff>
    </xdr:from>
    <xdr:ext cx="534670" cy="24955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0370800" y="122358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155575</xdr:rowOff>
    </xdr:from>
    <xdr:to>
      <xdr:col>116</xdr:col>
      <xdr:colOff>114300</xdr:colOff>
      <xdr:row>75</xdr:row>
      <xdr:rowOff>88265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269200" y="12379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97155</xdr:rowOff>
    </xdr:from>
    <xdr:to>
      <xdr:col>111</xdr:col>
      <xdr:colOff>174625</xdr:colOff>
      <xdr:row>75</xdr:row>
      <xdr:rowOff>127000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735675" y="12486005"/>
          <a:ext cx="8223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57785</xdr:rowOff>
    </xdr:from>
    <xdr:to>
      <xdr:col>112</xdr:col>
      <xdr:colOff>38100</xdr:colOff>
      <xdr:row>75</xdr:row>
      <xdr:rowOff>155575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510375" y="124466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5715</xdr:rowOff>
    </xdr:from>
    <xdr:ext cx="529590" cy="24828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09715" y="122294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95885</xdr:rowOff>
    </xdr:from>
    <xdr:to>
      <xdr:col>107</xdr:col>
      <xdr:colOff>50800</xdr:colOff>
      <xdr:row>75</xdr:row>
      <xdr:rowOff>97155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7926050" y="1248473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83820</xdr:rowOff>
    </xdr:from>
    <xdr:to>
      <xdr:col>107</xdr:col>
      <xdr:colOff>101600</xdr:colOff>
      <xdr:row>76</xdr:row>
      <xdr:rowOff>17145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84875" y="124726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7620</xdr:rowOff>
    </xdr:from>
    <xdr:ext cx="529590" cy="24828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500090" y="125615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71</xdr:row>
      <xdr:rowOff>133985</xdr:rowOff>
    </xdr:from>
    <xdr:to>
      <xdr:col>102</xdr:col>
      <xdr:colOff>114300</xdr:colOff>
      <xdr:row>75</xdr:row>
      <xdr:rowOff>95885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7113250" y="11862435"/>
          <a:ext cx="812800" cy="622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147955</xdr:rowOff>
    </xdr:from>
    <xdr:to>
      <xdr:col>102</xdr:col>
      <xdr:colOff>165100</xdr:colOff>
      <xdr:row>78</xdr:row>
      <xdr:rowOff>80645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7875250" y="12867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71755</xdr:rowOff>
    </xdr:from>
    <xdr:ext cx="529590" cy="24828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674590" y="129559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102870</xdr:rowOff>
    </xdr:from>
    <xdr:to>
      <xdr:col>98</xdr:col>
      <xdr:colOff>38100</xdr:colOff>
      <xdr:row>77</xdr:row>
      <xdr:rowOff>35560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7065625" y="12656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27305</xdr:rowOff>
    </xdr:from>
    <xdr:ext cx="529590" cy="2457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864965" y="1274635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27940</xdr:rowOff>
    </xdr:from>
    <xdr:to>
      <xdr:col>116</xdr:col>
      <xdr:colOff>114300</xdr:colOff>
      <xdr:row>75</xdr:row>
      <xdr:rowOff>125730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269200" y="12416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6350</xdr:rowOff>
    </xdr:from>
    <xdr:ext cx="534670" cy="24828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0370800" y="123952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77470</xdr:rowOff>
    </xdr:from>
    <xdr:to>
      <xdr:col>112</xdr:col>
      <xdr:colOff>38100</xdr:colOff>
      <xdr:row>76</xdr:row>
      <xdr:rowOff>10160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510375" y="124663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1905</xdr:rowOff>
    </xdr:from>
    <xdr:ext cx="529590" cy="24955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09715" y="125558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48260</xdr:rowOff>
    </xdr:from>
    <xdr:to>
      <xdr:col>107</xdr:col>
      <xdr:colOff>101600</xdr:colOff>
      <xdr:row>75</xdr:row>
      <xdr:rowOff>146050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84875" y="1243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161925</xdr:rowOff>
    </xdr:from>
    <xdr:ext cx="529590" cy="24447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500090" y="1222057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46990</xdr:rowOff>
    </xdr:from>
    <xdr:to>
      <xdr:col>102</xdr:col>
      <xdr:colOff>165100</xdr:colOff>
      <xdr:row>75</xdr:row>
      <xdr:rowOff>144780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7875250" y="12435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160655</xdr:rowOff>
    </xdr:from>
    <xdr:ext cx="529590" cy="24447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674590" y="1221930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85090</xdr:rowOff>
    </xdr:from>
    <xdr:to>
      <xdr:col>98</xdr:col>
      <xdr:colOff>38100</xdr:colOff>
      <xdr:row>72</xdr:row>
      <xdr:rowOff>17780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7065625" y="11813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33655</xdr:rowOff>
    </xdr:from>
    <xdr:ext cx="529590" cy="24955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864965" y="115970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590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74177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400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546830" y="155422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447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546830" y="14422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36715"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627090"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991965"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36715"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627090"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6991965"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歳出決算総額ベースでの住民一人あたりコストは、約４９万７千円である。類似団体平均を上回る項目は、</a:t>
          </a:r>
          <a:r>
            <a:rPr kumimoji="1" lang="ja-JP" altLang="en-US" sz="1300">
              <a:solidFill>
                <a:schemeClr val="dk1"/>
              </a:solidFill>
              <a:effectLst/>
              <a:latin typeface="ＭＳ Ｐゴシック"/>
              <a:ea typeface="ＭＳ Ｐゴシック"/>
              <a:cs typeface="+mn-cs"/>
            </a:rPr>
            <a:t>補助費等</a:t>
          </a:r>
          <a:r>
            <a:rPr kumimoji="1" lang="ja-JP" altLang="ja-JP" sz="1300">
              <a:solidFill>
                <a:schemeClr val="dk1"/>
              </a:solidFill>
              <a:effectLst/>
              <a:latin typeface="ＭＳ Ｐゴシック"/>
              <a:ea typeface="ＭＳ Ｐゴシック"/>
              <a:cs typeface="+mn-cs"/>
            </a:rPr>
            <a:t>である。</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補助費等は、一人あたり約</a:t>
          </a:r>
          <a:r>
            <a:rPr kumimoji="1" lang="ja-JP" altLang="en-US" sz="1300">
              <a:solidFill>
                <a:schemeClr val="dk1"/>
              </a:solidFill>
              <a:effectLst/>
              <a:latin typeface="ＭＳ Ｐゴシック"/>
              <a:ea typeface="ＭＳ Ｐゴシック"/>
              <a:cs typeface="+mn-cs"/>
            </a:rPr>
            <a:t>８</a:t>
          </a:r>
          <a:r>
            <a:rPr kumimoji="1" lang="ja-JP" altLang="ja-JP" sz="1300">
              <a:solidFill>
                <a:schemeClr val="dk1"/>
              </a:solidFill>
              <a:effectLst/>
              <a:latin typeface="ＭＳ Ｐゴシック"/>
              <a:ea typeface="ＭＳ Ｐゴシック"/>
              <a:cs typeface="+mn-cs"/>
            </a:rPr>
            <a:t>万</a:t>
          </a:r>
          <a:r>
            <a:rPr kumimoji="1" lang="ja-JP" altLang="en-US" sz="1300">
              <a:solidFill>
                <a:schemeClr val="dk1"/>
              </a:solidFill>
              <a:effectLst/>
              <a:latin typeface="ＭＳ Ｐゴシック"/>
              <a:ea typeface="ＭＳ Ｐゴシック"/>
              <a:cs typeface="+mn-cs"/>
            </a:rPr>
            <a:t>６</a:t>
          </a:r>
          <a:r>
            <a:rPr kumimoji="1" lang="ja-JP" altLang="ja-JP" sz="1300">
              <a:solidFill>
                <a:schemeClr val="dk1"/>
              </a:solidFill>
              <a:effectLst/>
              <a:latin typeface="ＭＳ Ｐゴシック"/>
              <a:ea typeface="ＭＳ Ｐゴシック"/>
              <a:cs typeface="+mn-cs"/>
            </a:rPr>
            <a:t>千円で、前年度と</a:t>
          </a:r>
          <a:r>
            <a:rPr kumimoji="1" lang="ja-JP" altLang="en-US" sz="1300">
              <a:solidFill>
                <a:schemeClr val="dk1"/>
              </a:solidFill>
              <a:effectLst/>
              <a:latin typeface="ＭＳ Ｐゴシック"/>
              <a:ea typeface="ＭＳ Ｐゴシック"/>
              <a:cs typeface="+mn-cs"/>
            </a:rPr>
            <a:t>おおむね同額と</a:t>
          </a:r>
          <a:r>
            <a:rPr kumimoji="1" lang="ja-JP" altLang="ja-JP" sz="1300">
              <a:solidFill>
                <a:schemeClr val="dk1"/>
              </a:solidFill>
              <a:effectLst/>
              <a:latin typeface="ＭＳ Ｐゴシック"/>
              <a:ea typeface="ＭＳ Ｐゴシック"/>
              <a:cs typeface="+mn-cs"/>
            </a:rPr>
            <a:t>なっている。</a:t>
          </a:r>
          <a:r>
            <a:rPr kumimoji="1" lang="ja-JP" altLang="en-US" sz="1300">
              <a:solidFill>
                <a:schemeClr val="dk1"/>
              </a:solidFill>
              <a:effectLst/>
              <a:latin typeface="ＭＳ Ｐゴシック"/>
              <a:ea typeface="ＭＳ Ｐゴシック"/>
              <a:cs typeface="+mn-cs"/>
            </a:rPr>
            <a:t>物価高騰に対応するための経済対策事業の完了等に伴い、</a:t>
          </a:r>
          <a:r>
            <a:rPr kumimoji="1" lang="ja-JP" altLang="ja-JP" sz="1300">
              <a:solidFill>
                <a:schemeClr val="dk1"/>
              </a:solidFill>
              <a:effectLst/>
              <a:latin typeface="ＭＳ Ｐゴシック"/>
              <a:ea typeface="ＭＳ Ｐゴシック"/>
              <a:cs typeface="+mn-cs"/>
            </a:rPr>
            <a:t>補助費等の額は減少したが、人口減少の影響で一人あたりのコストはおおむね同額となった。</a:t>
          </a:r>
          <a:endParaRPr lang="ja-JP" altLang="ja-JP" sz="1300">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その他、主なものとして、</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人件費は、一人あたり約８万４千円となっている。引き続き、定員管理適正化計画に基づく人員</a:t>
          </a:r>
          <a:r>
            <a:rPr kumimoji="1" lang="ja-JP" altLang="en-US" sz="1300">
              <a:solidFill>
                <a:schemeClr val="dk1"/>
              </a:solidFill>
              <a:effectLst/>
              <a:latin typeface="ＭＳ Ｐゴシック"/>
              <a:ea typeface="ＭＳ Ｐゴシック"/>
              <a:cs typeface="+mn-cs"/>
            </a:rPr>
            <a:t>の適正化</a:t>
          </a:r>
          <a:r>
            <a:rPr kumimoji="1" lang="ja-JP" altLang="ja-JP" sz="1300">
              <a:solidFill>
                <a:schemeClr val="dk1"/>
              </a:solidFill>
              <a:effectLst/>
              <a:latin typeface="ＭＳ Ｐゴシック"/>
              <a:ea typeface="ＭＳ Ｐゴシック"/>
              <a:cs typeface="+mn-cs"/>
            </a:rPr>
            <a:t>や業務の効率化による時間外勤務手当の削減等に取り組む。</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物件費は、一人あたり約６万８千円</a:t>
          </a:r>
          <a:r>
            <a:rPr kumimoji="1" lang="ja-JP" altLang="en-US" sz="1300">
              <a:solidFill>
                <a:schemeClr val="dk1"/>
              </a:solidFill>
              <a:effectLst/>
              <a:latin typeface="ＭＳ Ｐゴシック"/>
              <a:ea typeface="ＭＳ Ｐゴシック"/>
              <a:cs typeface="+mn-cs"/>
            </a:rPr>
            <a:t>となっている。</a:t>
          </a:r>
          <a:r>
            <a:rPr kumimoji="1" lang="ja-JP" altLang="ja-JP" sz="1300">
              <a:solidFill>
                <a:schemeClr val="dk1"/>
              </a:solidFill>
              <a:effectLst/>
              <a:latin typeface="ＭＳ Ｐゴシック"/>
              <a:ea typeface="ＭＳ Ｐゴシック"/>
              <a:cs typeface="+mn-cs"/>
            </a:rPr>
            <a:t>引き続き、</a:t>
          </a:r>
          <a:r>
            <a:rPr lang="ja-JP" altLang="ja-JP" sz="1300">
              <a:solidFill>
                <a:schemeClr val="dk1"/>
              </a:solidFill>
              <a:effectLst/>
              <a:latin typeface="ＭＳ Ｐゴシック"/>
              <a:ea typeface="ＭＳ Ｐゴシック"/>
              <a:cs typeface="+mn-cs"/>
            </a:rPr>
            <a:t>公共施設の適正管理や</a:t>
          </a:r>
          <a:r>
            <a:rPr kumimoji="1" lang="ja-JP" altLang="en-US" sz="1300">
              <a:solidFill>
                <a:schemeClr val="dk1"/>
              </a:solidFill>
              <a:effectLst/>
              <a:latin typeface="ＭＳ Ｐゴシック"/>
              <a:ea typeface="ＭＳ Ｐゴシック"/>
              <a:cs typeface="+mn-cs"/>
            </a:rPr>
            <a:t>事業レビューの実施等により経費の節減</a:t>
          </a:r>
          <a:r>
            <a:rPr kumimoji="1" lang="ja-JP" altLang="ja-JP" sz="1300">
              <a:solidFill>
                <a:schemeClr val="dk1"/>
              </a:solidFill>
              <a:effectLst/>
              <a:latin typeface="ＭＳ Ｐゴシック"/>
              <a:ea typeface="ＭＳ Ｐゴシック"/>
              <a:cs typeface="+mn-cs"/>
            </a:rPr>
            <a:t>に取り組</a:t>
          </a:r>
          <a:r>
            <a:rPr kumimoji="1" lang="ja-JP" altLang="en-US" sz="1300">
              <a:solidFill>
                <a:schemeClr val="dk1"/>
              </a:solidFill>
              <a:effectLst/>
              <a:latin typeface="ＭＳ Ｐゴシック"/>
              <a:ea typeface="ＭＳ Ｐゴシック"/>
              <a:cs typeface="+mn-cs"/>
            </a:rPr>
            <a:t>む</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扶助費は、一人あたり約</a:t>
          </a:r>
          <a:r>
            <a:rPr kumimoji="1" lang="ja-JP" altLang="en-US" sz="1300">
              <a:solidFill>
                <a:schemeClr val="dk1"/>
              </a:solidFill>
              <a:effectLst/>
              <a:latin typeface="ＭＳ Ｐゴシック"/>
              <a:ea typeface="ＭＳ Ｐゴシック"/>
              <a:cs typeface="+mn-cs"/>
            </a:rPr>
            <a:t>１０</a:t>
          </a:r>
          <a:r>
            <a:rPr kumimoji="1" lang="ja-JP" altLang="ja-JP" sz="1300">
              <a:solidFill>
                <a:schemeClr val="dk1"/>
              </a:solidFill>
              <a:effectLst/>
              <a:latin typeface="ＭＳ Ｐゴシック"/>
              <a:ea typeface="ＭＳ Ｐゴシック"/>
              <a:cs typeface="+mn-cs"/>
            </a:rPr>
            <a:t>万９千円</a:t>
          </a:r>
          <a:r>
            <a:rPr kumimoji="1" lang="ja-JP" altLang="en-US" sz="1300">
              <a:solidFill>
                <a:schemeClr val="dk1"/>
              </a:solidFill>
              <a:effectLst/>
              <a:latin typeface="ＭＳ Ｐゴシック"/>
              <a:ea typeface="ＭＳ Ｐゴシック"/>
              <a:cs typeface="+mn-cs"/>
            </a:rPr>
            <a:t>となっている。今後も高齢者人口の増加等に伴い</a:t>
          </a:r>
          <a:r>
            <a:rPr kumimoji="1" lang="ja-JP" altLang="ja-JP" sz="1300">
              <a:solidFill>
                <a:schemeClr val="dk1"/>
              </a:solidFill>
              <a:effectLst/>
              <a:latin typeface="ＭＳ Ｐゴシック"/>
              <a:ea typeface="ＭＳ Ｐゴシック"/>
              <a:cs typeface="+mn-cs"/>
            </a:rPr>
            <a:t>増加</a:t>
          </a:r>
          <a:r>
            <a:rPr kumimoji="1" lang="ja-JP" altLang="en-US" sz="1300">
              <a:solidFill>
                <a:schemeClr val="dk1"/>
              </a:solidFill>
              <a:effectLst/>
              <a:latin typeface="ＭＳ Ｐゴシック"/>
              <a:ea typeface="ＭＳ Ｐゴシック"/>
              <a:cs typeface="+mn-cs"/>
            </a:rPr>
            <a:t>が見込まれるため、引き続き</a:t>
          </a:r>
          <a:r>
            <a:rPr kumimoji="1" lang="ja-JP" altLang="ja-JP" sz="1300">
              <a:solidFill>
                <a:schemeClr val="dk1"/>
              </a:solidFill>
              <a:effectLst/>
              <a:latin typeface="ＭＳ Ｐゴシック"/>
              <a:ea typeface="ＭＳ Ｐゴシック"/>
              <a:cs typeface="+mn-cs"/>
            </a:rPr>
            <a:t>福祉サービス水準の維持と適正化に取り組む。</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群馬県渋川市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73,068
71,907
240.27
38,589,357
36,330,998
1,469,172
21,790,654
30,463,905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44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44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590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2280" cy="24828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2280" cy="24955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35127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2280" cy="24955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9842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162560</xdr:rowOff>
    </xdr:from>
    <xdr:ext cx="462280" cy="2444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6172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126365</xdr:rowOff>
    </xdr:from>
    <xdr:ext cx="462280" cy="2457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5250815"/>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89535</xdr:rowOff>
    </xdr:from>
    <xdr:ext cx="462280" cy="2457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4883785"/>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2280" cy="24447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8765"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22225</xdr:rowOff>
    </xdr:from>
    <xdr:to>
      <xdr:col>24</xdr:col>
      <xdr:colOff>62865</xdr:colOff>
      <xdr:row>38</xdr:row>
      <xdr:rowOff>71755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52595" y="514667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74930</xdr:rowOff>
    </xdr:from>
    <xdr:ext cx="469900" cy="24828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305300" y="635508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6351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135890</xdr:rowOff>
    </xdr:from>
    <xdr:ext cx="469900" cy="24955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305300" y="49301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5,656</a:t>
          </a:r>
          <a:endParaRPr kumimoji="1" lang="ja-JP" altLang="en-US" sz="1000" b="1">
            <a:latin typeface="ＭＳ Ｐゴシック"/>
          </a:endParaRPr>
        </a:p>
      </xdr:txBody>
    </xdr:sp>
    <xdr:clientData/>
  </xdr:oneCellAnchor>
  <xdr:twoCellAnchor>
    <xdr:from>
      <xdr:col>23</xdr:col>
      <xdr:colOff>165100</xdr:colOff>
      <xdr:row>31</xdr:row>
      <xdr:rowOff>22225</xdr:rowOff>
    </xdr:from>
    <xdr:to>
      <xdr:col>24</xdr:col>
      <xdr:colOff>152400</xdr:colOff>
      <xdr:row>31</xdr:row>
      <xdr:rowOff>22225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5146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71755</xdr:rowOff>
    </xdr:from>
    <xdr:to>
      <xdr:col>24</xdr:col>
      <xdr:colOff>63500</xdr:colOff>
      <xdr:row>37</xdr:row>
      <xdr:rowOff>135255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92500" y="6186805"/>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134620</xdr:rowOff>
    </xdr:from>
    <xdr:ext cx="469900" cy="24955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305300" y="575437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112395</xdr:rowOff>
    </xdr:from>
    <xdr:to>
      <xdr:col>24</xdr:col>
      <xdr:colOff>114300</xdr:colOff>
      <xdr:row>36</xdr:row>
      <xdr:rowOff>45085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203700" y="5897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174625</xdr:colOff>
      <xdr:row>37</xdr:row>
      <xdr:rowOff>150495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70175" y="625030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142875</xdr:rowOff>
    </xdr:from>
    <xdr:to>
      <xdr:col>20</xdr:col>
      <xdr:colOff>38100</xdr:colOff>
      <xdr:row>36</xdr:row>
      <xdr:rowOff>75565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44875" y="5927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92075</xdr:rowOff>
    </xdr:from>
    <xdr:ext cx="464820" cy="2457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76600" y="5711825"/>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108585</xdr:rowOff>
    </xdr:from>
    <xdr:to>
      <xdr:col>15</xdr:col>
      <xdr:colOff>50800</xdr:colOff>
      <xdr:row>37</xdr:row>
      <xdr:rowOff>150495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60550" y="6223635"/>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161925</xdr:rowOff>
    </xdr:from>
    <xdr:to>
      <xdr:col>15</xdr:col>
      <xdr:colOff>101600</xdr:colOff>
      <xdr:row>36</xdr:row>
      <xdr:rowOff>94615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619375" y="5946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110490</xdr:rowOff>
    </xdr:from>
    <xdr:ext cx="464820" cy="24955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51100" y="573024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101600</xdr:rowOff>
    </xdr:from>
    <xdr:to>
      <xdr:col>10</xdr:col>
      <xdr:colOff>114300</xdr:colOff>
      <xdr:row>37</xdr:row>
      <xdr:rowOff>108585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47750" y="621665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66040</xdr:rowOff>
    </xdr:from>
    <xdr:to>
      <xdr:col>10</xdr:col>
      <xdr:colOff>165100</xdr:colOff>
      <xdr:row>36</xdr:row>
      <xdr:rowOff>163830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809750" y="6015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14605</xdr:rowOff>
    </xdr:from>
    <xdr:ext cx="464820" cy="24955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41475" y="579945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3810</xdr:rowOff>
    </xdr:from>
    <xdr:to>
      <xdr:col>6</xdr:col>
      <xdr:colOff>38100</xdr:colOff>
      <xdr:row>36</xdr:row>
      <xdr:rowOff>101600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00125" y="5953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117475</xdr:rowOff>
    </xdr:from>
    <xdr:ext cx="464820" cy="24447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31850" y="57372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22860</xdr:rowOff>
    </xdr:from>
    <xdr:to>
      <xdr:col>24</xdr:col>
      <xdr:colOff>114300</xdr:colOff>
      <xdr:row>37</xdr:row>
      <xdr:rowOff>120650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203700" y="6137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1905</xdr:rowOff>
    </xdr:from>
    <xdr:ext cx="469900" cy="24955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305300" y="61169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86360</xdr:rowOff>
    </xdr:from>
    <xdr:to>
      <xdr:col>20</xdr:col>
      <xdr:colOff>38100</xdr:colOff>
      <xdr:row>38</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44875" y="6201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10160</xdr:rowOff>
    </xdr:from>
    <xdr:ext cx="464820" cy="24892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76600" y="629031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101600</xdr:rowOff>
    </xdr:from>
    <xdr:to>
      <xdr:col>15</xdr:col>
      <xdr:colOff>101600</xdr:colOff>
      <xdr:row>38</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619375" y="621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26035</xdr:rowOff>
    </xdr:from>
    <xdr:ext cx="464820" cy="2457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51100" y="6306185"/>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60325</xdr:rowOff>
    </xdr:from>
    <xdr:to>
      <xdr:col>10</xdr:col>
      <xdr:colOff>165100</xdr:colOff>
      <xdr:row>37</xdr:row>
      <xdr:rowOff>158115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809750" y="6175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149225</xdr:rowOff>
    </xdr:from>
    <xdr:ext cx="464820" cy="2444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41475" y="626427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52705</xdr:rowOff>
    </xdr:from>
    <xdr:to>
      <xdr:col>6</xdr:col>
      <xdr:colOff>38100</xdr:colOff>
      <xdr:row>37</xdr:row>
      <xdr:rowOff>150495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00125" y="6167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141605</xdr:rowOff>
    </xdr:from>
    <xdr:ext cx="464820" cy="24955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31850" y="625665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590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62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447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81330" y="9579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52705</xdr:rowOff>
    </xdr:from>
    <xdr:ext cx="595630" cy="24447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1395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107315</xdr:rowOff>
    </xdr:from>
    <xdr:ext cx="595630" cy="24828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6988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162560</xdr:rowOff>
    </xdr:from>
    <xdr:ext cx="595630" cy="24447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2588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447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138430</xdr:rowOff>
    </xdr:from>
    <xdr:to>
      <xdr:col>24</xdr:col>
      <xdr:colOff>62865</xdr:colOff>
      <xdr:row>57</xdr:row>
      <xdr:rowOff>161925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252595" y="8564880"/>
          <a:ext cx="1270" cy="1014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635</xdr:rowOff>
    </xdr:from>
    <xdr:ext cx="534670" cy="24955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305300" y="95827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31,282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161925</xdr:rowOff>
    </xdr:from>
    <xdr:to>
      <xdr:col>24</xdr:col>
      <xdr:colOff>152400</xdr:colOff>
      <xdr:row>57</xdr:row>
      <xdr:rowOff>161925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81475" y="9578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87630</xdr:rowOff>
    </xdr:from>
    <xdr:ext cx="598805" cy="24511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305300" y="834898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261,596</a:t>
          </a:r>
          <a:endParaRPr kumimoji="1" lang="ja-JP" altLang="en-US" sz="1000" b="1">
            <a:latin typeface="ＭＳ Ｐゴシック"/>
          </a:endParaRPr>
        </a:p>
      </xdr:txBody>
    </xdr:sp>
    <xdr:clientData/>
  </xdr:oneCellAnchor>
  <xdr:twoCellAnchor>
    <xdr:from>
      <xdr:col>23</xdr:col>
      <xdr:colOff>165100</xdr:colOff>
      <xdr:row>51</xdr:row>
      <xdr:rowOff>138430</xdr:rowOff>
    </xdr:from>
    <xdr:to>
      <xdr:col>24</xdr:col>
      <xdr:colOff>152400</xdr:colOff>
      <xdr:row>51</xdr:row>
      <xdr:rowOff>138430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81475" y="8564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88265</xdr:rowOff>
    </xdr:from>
    <xdr:to>
      <xdr:col>24</xdr:col>
      <xdr:colOff>63500</xdr:colOff>
      <xdr:row>56</xdr:row>
      <xdr:rowOff>150495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92500" y="9340215"/>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156845</xdr:rowOff>
    </xdr:from>
    <xdr:ext cx="598805" cy="2457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305300" y="907859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134620</xdr:rowOff>
    </xdr:from>
    <xdr:to>
      <xdr:col>24</xdr:col>
      <xdr:colOff>114300</xdr:colOff>
      <xdr:row>56</xdr:row>
      <xdr:rowOff>67310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203700" y="922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150495</xdr:rowOff>
    </xdr:from>
    <xdr:to>
      <xdr:col>19</xdr:col>
      <xdr:colOff>174625</xdr:colOff>
      <xdr:row>56</xdr:row>
      <xdr:rowOff>151130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70175" y="940244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5715</xdr:rowOff>
    </xdr:from>
    <xdr:to>
      <xdr:col>20</xdr:col>
      <xdr:colOff>38100</xdr:colOff>
      <xdr:row>56</xdr:row>
      <xdr:rowOff>104140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444875" y="92576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120015</xdr:rowOff>
    </xdr:from>
    <xdr:ext cx="529590" cy="2457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244215" y="904176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68580</xdr:rowOff>
    </xdr:from>
    <xdr:to>
      <xdr:col>15</xdr:col>
      <xdr:colOff>50800</xdr:colOff>
      <xdr:row>56</xdr:row>
      <xdr:rowOff>151130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60550" y="8990330"/>
          <a:ext cx="809625" cy="412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1905</xdr:rowOff>
    </xdr:from>
    <xdr:to>
      <xdr:col>15</xdr:col>
      <xdr:colOff>101600</xdr:colOff>
      <xdr:row>56</xdr:row>
      <xdr:rowOff>99695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619375" y="9253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116205</xdr:rowOff>
    </xdr:from>
    <xdr:ext cx="529590" cy="24447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434590" y="903795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54</xdr:row>
      <xdr:rowOff>68580</xdr:rowOff>
    </xdr:from>
    <xdr:to>
      <xdr:col>10</xdr:col>
      <xdr:colOff>114300</xdr:colOff>
      <xdr:row>56</xdr:row>
      <xdr:rowOff>120650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47750" y="8990330"/>
          <a:ext cx="81280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9525</xdr:rowOff>
    </xdr:from>
    <xdr:to>
      <xdr:col>10</xdr:col>
      <xdr:colOff>165100</xdr:colOff>
      <xdr:row>54</xdr:row>
      <xdr:rowOff>107315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809750" y="8931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123825</xdr:rowOff>
    </xdr:from>
    <xdr:ext cx="598805" cy="2457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76705" y="871537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145415</xdr:rowOff>
    </xdr:from>
    <xdr:to>
      <xdr:col>6</xdr:col>
      <xdr:colOff>38100</xdr:colOff>
      <xdr:row>57</xdr:row>
      <xdr:rowOff>78105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00125" y="9397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69850</xdr:rowOff>
    </xdr:from>
    <xdr:ext cx="529590" cy="24955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99465" y="948690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38735</xdr:rowOff>
    </xdr:from>
    <xdr:to>
      <xdr:col>24</xdr:col>
      <xdr:colOff>114300</xdr:colOff>
      <xdr:row>56</xdr:row>
      <xdr:rowOff>137160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203700" y="92906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18415</xdr:rowOff>
    </xdr:from>
    <xdr:ext cx="534670" cy="24447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305300" y="92703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101600</xdr:rowOff>
    </xdr:from>
    <xdr:to>
      <xdr:col>20</xdr:col>
      <xdr:colOff>38100</xdr:colOff>
      <xdr:row>57</xdr:row>
      <xdr:rowOff>34290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444875" y="93535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26035</xdr:rowOff>
    </xdr:from>
    <xdr:ext cx="529590" cy="2457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244215" y="944308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102235</xdr:rowOff>
    </xdr:from>
    <xdr:to>
      <xdr:col>15</xdr:col>
      <xdr:colOff>101600</xdr:colOff>
      <xdr:row>57</xdr:row>
      <xdr:rowOff>34925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619375" y="9354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26670</xdr:rowOff>
    </xdr:from>
    <xdr:ext cx="529590" cy="2457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434590" y="944372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19685</xdr:rowOff>
    </xdr:from>
    <xdr:to>
      <xdr:col>10</xdr:col>
      <xdr:colOff>165100</xdr:colOff>
      <xdr:row>54</xdr:row>
      <xdr:rowOff>117475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809750" y="894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108585</xdr:rowOff>
    </xdr:from>
    <xdr:ext cx="598805" cy="24955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76705" y="90303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71755</xdr:rowOff>
    </xdr:from>
    <xdr:to>
      <xdr:col>6</xdr:col>
      <xdr:colOff>38100</xdr:colOff>
      <xdr:row>57</xdr:row>
      <xdr:rowOff>4445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00125" y="9323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20320</xdr:rowOff>
    </xdr:from>
    <xdr:ext cx="529590" cy="24447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99465" y="91071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590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7627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107315</xdr:rowOff>
    </xdr:from>
    <xdr:ext cx="595630" cy="24828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3216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71120</xdr:rowOff>
    </xdr:from>
    <xdr:ext cx="595630" cy="24955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955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95630" cy="24955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447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221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126365</xdr:rowOff>
    </xdr:from>
    <xdr:ext cx="595630" cy="2457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854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5630" cy="2457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487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447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116205</xdr:rowOff>
    </xdr:from>
    <xdr:to>
      <xdr:col>24</xdr:col>
      <xdr:colOff>62865</xdr:colOff>
      <xdr:row>77</xdr:row>
      <xdr:rowOff>155575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252595" y="11679555"/>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159385</xdr:rowOff>
    </xdr:from>
    <xdr:ext cx="598805" cy="2457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305300" y="128784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155575</xdr:rowOff>
    </xdr:from>
    <xdr:to>
      <xdr:col>24</xdr:col>
      <xdr:colOff>152400</xdr:colOff>
      <xdr:row>77</xdr:row>
      <xdr:rowOff>155575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81475" y="12874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64770</xdr:rowOff>
    </xdr:from>
    <xdr:ext cx="598805" cy="24955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305300" y="114630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265,480</a:t>
          </a:r>
          <a:endParaRPr kumimoji="1" lang="ja-JP" altLang="en-US" sz="1000" b="1">
            <a:latin typeface="ＭＳ Ｐゴシック"/>
          </a:endParaRPr>
        </a:p>
      </xdr:txBody>
    </xdr:sp>
    <xdr:clientData/>
  </xdr:oneCellAnchor>
  <xdr:twoCellAnchor>
    <xdr:from>
      <xdr:col>23</xdr:col>
      <xdr:colOff>165100</xdr:colOff>
      <xdr:row>70</xdr:row>
      <xdr:rowOff>116205</xdr:rowOff>
    </xdr:from>
    <xdr:to>
      <xdr:col>24</xdr:col>
      <xdr:colOff>152400</xdr:colOff>
      <xdr:row>70</xdr:row>
      <xdr:rowOff>116205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81475" y="11679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154940</xdr:rowOff>
    </xdr:from>
    <xdr:to>
      <xdr:col>24</xdr:col>
      <xdr:colOff>63500</xdr:colOff>
      <xdr:row>77</xdr:row>
      <xdr:rowOff>134620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92500" y="12708890"/>
          <a:ext cx="762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15875</xdr:rowOff>
    </xdr:from>
    <xdr:ext cx="598805" cy="24955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305300" y="1223962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159385</xdr:rowOff>
    </xdr:from>
    <xdr:to>
      <xdr:col>24</xdr:col>
      <xdr:colOff>114300</xdr:colOff>
      <xdr:row>75</xdr:row>
      <xdr:rowOff>92075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203700" y="12383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106680</xdr:rowOff>
    </xdr:from>
    <xdr:to>
      <xdr:col>19</xdr:col>
      <xdr:colOff>174625</xdr:colOff>
      <xdr:row>77</xdr:row>
      <xdr:rowOff>134620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670175" y="12660630"/>
          <a:ext cx="822325"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153035</xdr:rowOff>
    </xdr:from>
    <xdr:to>
      <xdr:col>20</xdr:col>
      <xdr:colOff>38100</xdr:colOff>
      <xdr:row>76</xdr:row>
      <xdr:rowOff>85725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444875" y="125418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101600</xdr:rowOff>
    </xdr:from>
    <xdr:ext cx="598805" cy="24955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211830" y="123253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106680</xdr:rowOff>
    </xdr:from>
    <xdr:to>
      <xdr:col>15</xdr:col>
      <xdr:colOff>50800</xdr:colOff>
      <xdr:row>78</xdr:row>
      <xdr:rowOff>123825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60550" y="12660630"/>
          <a:ext cx="809625"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18415</xdr:rowOff>
    </xdr:from>
    <xdr:to>
      <xdr:col>15</xdr:col>
      <xdr:colOff>101600</xdr:colOff>
      <xdr:row>75</xdr:row>
      <xdr:rowOff>116205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619375" y="12407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132080</xdr:rowOff>
    </xdr:from>
    <xdr:ext cx="598805" cy="24955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402205" y="121907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123825</xdr:rowOff>
    </xdr:from>
    <xdr:to>
      <xdr:col>10</xdr:col>
      <xdr:colOff>114300</xdr:colOff>
      <xdr:row>79</xdr:row>
      <xdr:rowOff>37465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47750" y="13007975"/>
          <a:ext cx="8128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154940</xdr:rowOff>
    </xdr:from>
    <xdr:to>
      <xdr:col>10</xdr:col>
      <xdr:colOff>165100</xdr:colOff>
      <xdr:row>79</xdr:row>
      <xdr:rowOff>87630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809750" y="1303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78740</xdr:rowOff>
    </xdr:from>
    <xdr:ext cx="598805" cy="24955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76705" y="131279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79</xdr:row>
      <xdr:rowOff>55245</xdr:rowOff>
    </xdr:from>
    <xdr:to>
      <xdr:col>6</xdr:col>
      <xdr:colOff>38100</xdr:colOff>
      <xdr:row>79</xdr:row>
      <xdr:rowOff>153035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00125" y="131044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144145</xdr:rowOff>
    </xdr:from>
    <xdr:ext cx="598805" cy="24955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67080" y="131933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105410</xdr:rowOff>
    </xdr:from>
    <xdr:to>
      <xdr:col>24</xdr:col>
      <xdr:colOff>114300</xdr:colOff>
      <xdr:row>77</xdr:row>
      <xdr:rowOff>38735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203700" y="12659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85090</xdr:rowOff>
    </xdr:from>
    <xdr:ext cx="598805" cy="24447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305300" y="1263904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181,348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85725</xdr:rowOff>
    </xdr:from>
    <xdr:to>
      <xdr:col>20</xdr:col>
      <xdr:colOff>38100</xdr:colOff>
      <xdr:row>78</xdr:row>
      <xdr:rowOff>18415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444875" y="12804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9525</xdr:rowOff>
    </xdr:from>
    <xdr:ext cx="598805"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211830" y="128936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58420</xdr:rowOff>
    </xdr:from>
    <xdr:to>
      <xdr:col>15</xdr:col>
      <xdr:colOff>101600</xdr:colOff>
      <xdr:row>76</xdr:row>
      <xdr:rowOff>156210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619375" y="1261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147320</xdr:rowOff>
    </xdr:from>
    <xdr:ext cx="598805" cy="24955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402205" y="127012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74295</xdr:rowOff>
    </xdr:from>
    <xdr:to>
      <xdr:col>10</xdr:col>
      <xdr:colOff>165100</xdr:colOff>
      <xdr:row>79</xdr:row>
      <xdr:rowOff>6985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809750" y="12958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23495</xdr:rowOff>
    </xdr:from>
    <xdr:ext cx="598805" cy="2457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76705" y="1274254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153670</xdr:rowOff>
    </xdr:from>
    <xdr:to>
      <xdr:col>6</xdr:col>
      <xdr:colOff>38100</xdr:colOff>
      <xdr:row>79</xdr:row>
      <xdr:rowOff>86360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00125" y="130378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102235</xdr:rowOff>
    </xdr:from>
    <xdr:ext cx="598805" cy="24955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67080" y="128212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590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7627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400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81330" y="166852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641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4630" y="16304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641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5923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6415" cy="25400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2641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5161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447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98</xdr:row>
      <xdr:rowOff>36195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252595" y="1496060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40640</xdr:rowOff>
    </xdr:from>
    <xdr:ext cx="534670" cy="25400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305300" y="162712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36195</xdr:rowOff>
    </xdr:from>
    <xdr:to>
      <xdr:col>24</xdr:col>
      <xdr:colOff>152400</xdr:colOff>
      <xdr:row>98</xdr:row>
      <xdr:rowOff>36195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81475" y="16266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43815</xdr:rowOff>
    </xdr:from>
    <xdr:ext cx="534670" cy="24955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305300" y="147440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98,130</a:t>
          </a:r>
          <a:endParaRPr kumimoji="1" lang="ja-JP" altLang="en-US" sz="1000" b="1">
            <a:latin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4960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81280</xdr:rowOff>
    </xdr:from>
    <xdr:to>
      <xdr:col>24</xdr:col>
      <xdr:colOff>63500</xdr:colOff>
      <xdr:row>97</xdr:row>
      <xdr:rowOff>161290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92500" y="1614043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93345</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305300" y="15638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70485</xdr:rowOff>
    </xdr:from>
    <xdr:to>
      <xdr:col>24</xdr:col>
      <xdr:colOff>114300</xdr:colOff>
      <xdr:row>96</xdr:row>
      <xdr:rowOff>635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203700" y="157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81280</xdr:rowOff>
    </xdr:from>
    <xdr:to>
      <xdr:col>19</xdr:col>
      <xdr:colOff>174625</xdr:colOff>
      <xdr:row>97</xdr:row>
      <xdr:rowOff>118110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670175" y="16140430"/>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60325</xdr:rowOff>
    </xdr:from>
    <xdr:to>
      <xdr:col>20</xdr:col>
      <xdr:colOff>38100</xdr:colOff>
      <xdr:row>95</xdr:row>
      <xdr:rowOff>161925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444875" y="157765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6985</xdr:rowOff>
    </xdr:from>
    <xdr:ext cx="529590" cy="25400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244215" y="15551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118110</xdr:rowOff>
    </xdr:from>
    <xdr:to>
      <xdr:col>15</xdr:col>
      <xdr:colOff>50800</xdr:colOff>
      <xdr:row>98</xdr:row>
      <xdr:rowOff>102870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60550" y="16177260"/>
          <a:ext cx="809625"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55880</xdr:rowOff>
    </xdr:from>
    <xdr:to>
      <xdr:col>15</xdr:col>
      <xdr:colOff>101600</xdr:colOff>
      <xdr:row>95</xdr:row>
      <xdr:rowOff>157480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619375" y="1577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2540</xdr:rowOff>
    </xdr:from>
    <xdr:ext cx="52959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434590" y="15547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102870</xdr:rowOff>
    </xdr:from>
    <xdr:to>
      <xdr:col>10</xdr:col>
      <xdr:colOff>114300</xdr:colOff>
      <xdr:row>98</xdr:row>
      <xdr:rowOff>136525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47750" y="16333470"/>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60325</xdr:rowOff>
    </xdr:from>
    <xdr:to>
      <xdr:col>10</xdr:col>
      <xdr:colOff>165100</xdr:colOff>
      <xdr:row>96</xdr:row>
      <xdr:rowOff>161925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80975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6985</xdr:rowOff>
    </xdr:from>
    <xdr:ext cx="529590" cy="25400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609090" y="157232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160020</xdr:rowOff>
    </xdr:from>
    <xdr:to>
      <xdr:col>6</xdr:col>
      <xdr:colOff>38100</xdr:colOff>
      <xdr:row>97</xdr:row>
      <xdr:rowOff>90170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00125" y="16047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106680</xdr:rowOff>
    </xdr:from>
    <xdr:ext cx="52959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99465" y="15822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110490</xdr:rowOff>
    </xdr:from>
    <xdr:to>
      <xdr:col>24</xdr:col>
      <xdr:colOff>114300</xdr:colOff>
      <xdr:row>98</xdr:row>
      <xdr:rowOff>40640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203700" y="161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25400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305300" y="16084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30480</xdr:rowOff>
    </xdr:from>
    <xdr:to>
      <xdr:col>20</xdr:col>
      <xdr:colOff>38100</xdr:colOff>
      <xdr:row>97</xdr:row>
      <xdr:rowOff>132080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444875" y="160896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123190</xdr:rowOff>
    </xdr:from>
    <xdr:ext cx="529590" cy="25400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44215" y="161823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67310</xdr:rowOff>
    </xdr:from>
    <xdr:to>
      <xdr:col>15</xdr:col>
      <xdr:colOff>101600</xdr:colOff>
      <xdr:row>97</xdr:row>
      <xdr:rowOff>168910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619375" y="161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160020</xdr:rowOff>
    </xdr:from>
    <xdr:ext cx="52959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434590" y="1621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52070</xdr:rowOff>
    </xdr:from>
    <xdr:to>
      <xdr:col>10</xdr:col>
      <xdr:colOff>165100</xdr:colOff>
      <xdr:row>98</xdr:row>
      <xdr:rowOff>153670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809750" y="1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144780</xdr:rowOff>
    </xdr:from>
    <xdr:ext cx="529590" cy="25400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09090" y="16375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86360</xdr:rowOff>
    </xdr:from>
    <xdr:to>
      <xdr:col>6</xdr:col>
      <xdr:colOff>38100</xdr:colOff>
      <xdr:row>99</xdr:row>
      <xdr:rowOff>15875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00125" y="1631696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6985</xdr:rowOff>
    </xdr:from>
    <xdr:ext cx="529590" cy="25400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99465" y="16409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590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26150"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2280" cy="24955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28640" y="59842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2280" cy="2444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56172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2280" cy="2457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250815"/>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89535</xdr:rowOff>
    </xdr:from>
    <xdr:ext cx="462280" cy="2457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4883785"/>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2280" cy="2444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628640"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160020</xdr:rowOff>
    </xdr:from>
    <xdr:to>
      <xdr:col>54</xdr:col>
      <xdr:colOff>174625</xdr:colOff>
      <xdr:row>39</xdr:row>
      <xdr:rowOff>42545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04375" y="4954270"/>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108585</xdr:rowOff>
    </xdr:from>
    <xdr:ext cx="469900" cy="24955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655175" y="4737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4,180</a:t>
          </a:r>
          <a:endParaRPr kumimoji="1" lang="ja-JP" altLang="en-US" sz="1000" b="1">
            <a:latin typeface="ＭＳ Ｐゴシック"/>
          </a:endParaRPr>
        </a:p>
      </xdr:txBody>
    </xdr:sp>
    <xdr:clientData/>
  </xdr:oneCellAnchor>
  <xdr:twoCellAnchor>
    <xdr:from>
      <xdr:col>54</xdr:col>
      <xdr:colOff>101600</xdr:colOff>
      <xdr:row>29</xdr:row>
      <xdr:rowOff>160020</xdr:rowOff>
    </xdr:from>
    <xdr:to>
      <xdr:col>55</xdr:col>
      <xdr:colOff>88900</xdr:colOff>
      <xdr:row>29</xdr:row>
      <xdr:rowOff>160020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531350" y="4954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56515</xdr:rowOff>
    </xdr:from>
    <xdr:to>
      <xdr:col>55</xdr:col>
      <xdr:colOff>0</xdr:colOff>
      <xdr:row>38</xdr:row>
      <xdr:rowOff>71120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845550" y="6336665"/>
          <a:ext cx="7588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67945</xdr:rowOff>
    </xdr:from>
    <xdr:ext cx="378460" cy="24955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655175" y="601789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45720</xdr:rowOff>
    </xdr:from>
    <xdr:to>
      <xdr:col>55</xdr:col>
      <xdr:colOff>50800</xdr:colOff>
      <xdr:row>37</xdr:row>
      <xdr:rowOff>143510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69450" y="6160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66040</xdr:rowOff>
    </xdr:from>
    <xdr:to>
      <xdr:col>50</xdr:col>
      <xdr:colOff>114300</xdr:colOff>
      <xdr:row>38</xdr:row>
      <xdr:rowOff>71120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032750" y="634619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43815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794750" y="6061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60325</xdr:rowOff>
    </xdr:from>
    <xdr:ext cx="464820" cy="2457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626475" y="5845175"/>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65405</xdr:rowOff>
    </xdr:from>
    <xdr:to>
      <xdr:col>45</xdr:col>
      <xdr:colOff>174625</xdr:colOff>
      <xdr:row>38</xdr:row>
      <xdr:rowOff>66040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210425" y="634555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32385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985125" y="62147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36</xdr:row>
      <xdr:rowOff>48260</xdr:rowOff>
    </xdr:from>
    <xdr:ext cx="378460" cy="24955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858125" y="59982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65405</xdr:rowOff>
    </xdr:from>
    <xdr:to>
      <xdr:col>41</xdr:col>
      <xdr:colOff>50800</xdr:colOff>
      <xdr:row>38</xdr:row>
      <xdr:rowOff>68580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400800" y="634555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35560</xdr:rowOff>
    </xdr:from>
    <xdr:to>
      <xdr:col>41</xdr:col>
      <xdr:colOff>101600</xdr:colOff>
      <xdr:row>36</xdr:row>
      <xdr:rowOff>133350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159625" y="5985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149225</xdr:rowOff>
    </xdr:from>
    <xdr:ext cx="464820" cy="24447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991350" y="576897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154305</xdr:rowOff>
    </xdr:from>
    <xdr:to>
      <xdr:col>36</xdr:col>
      <xdr:colOff>165100</xdr:colOff>
      <xdr:row>36</xdr:row>
      <xdr:rowOff>86995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350000" y="593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102870</xdr:rowOff>
    </xdr:from>
    <xdr:ext cx="464820" cy="24955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181725" y="57226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6985</xdr:rowOff>
    </xdr:from>
    <xdr:to>
      <xdr:col>55</xdr:col>
      <xdr:colOff>50800</xdr:colOff>
      <xdr:row>38</xdr:row>
      <xdr:rowOff>104775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69450" y="6287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151765</xdr:rowOff>
    </xdr:from>
    <xdr:ext cx="378460" cy="24447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655175" y="626681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22225</xdr:rowOff>
    </xdr:from>
    <xdr:to>
      <xdr:col>50</xdr:col>
      <xdr:colOff>165100</xdr:colOff>
      <xdr:row>38</xdr:row>
      <xdr:rowOff>120015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794750" y="630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111125</xdr:rowOff>
    </xdr:from>
    <xdr:ext cx="37338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72195" y="639127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17145</xdr:rowOff>
    </xdr:from>
    <xdr:to>
      <xdr:col>46</xdr:col>
      <xdr:colOff>38100</xdr:colOff>
      <xdr:row>38</xdr:row>
      <xdr:rowOff>114935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985125" y="62972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106045</xdr:rowOff>
    </xdr:from>
    <xdr:ext cx="378460" cy="24828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858125" y="638619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17145</xdr:rowOff>
    </xdr:from>
    <xdr:to>
      <xdr:col>41</xdr:col>
      <xdr:colOff>101600</xdr:colOff>
      <xdr:row>38</xdr:row>
      <xdr:rowOff>114300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159625" y="62972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105410</xdr:rowOff>
    </xdr:from>
    <xdr:ext cx="373380" cy="24828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037070" y="6385560"/>
          <a:ext cx="373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19685</xdr:rowOff>
    </xdr:from>
    <xdr:to>
      <xdr:col>36</xdr:col>
      <xdr:colOff>165100</xdr:colOff>
      <xdr:row>38</xdr:row>
      <xdr:rowOff>117475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350000" y="629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108585</xdr:rowOff>
    </xdr:from>
    <xdr:ext cx="373380" cy="24955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227445" y="638873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590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26150"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6415" cy="24955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80380" y="9286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6415" cy="2444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80380" y="8919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6415" cy="2457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80380" y="855281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89535</xdr:rowOff>
    </xdr:from>
    <xdr:ext cx="526415" cy="2457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80380" y="818578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44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516245"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122555</xdr:rowOff>
    </xdr:from>
    <xdr:to>
      <xdr:col>54</xdr:col>
      <xdr:colOff>174625</xdr:colOff>
      <xdr:row>58</xdr:row>
      <xdr:rowOff>74930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04375" y="838390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78740</xdr:rowOff>
    </xdr:from>
    <xdr:ext cx="469900" cy="24955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655175" y="96608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74930</xdr:rowOff>
    </xdr:from>
    <xdr:to>
      <xdr:col>55</xdr:col>
      <xdr:colOff>88900</xdr:colOff>
      <xdr:row>58</xdr:row>
      <xdr:rowOff>74930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9657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71120</xdr:rowOff>
    </xdr:from>
    <xdr:ext cx="534670" cy="24955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655175" y="81673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76,678</a:t>
          </a:r>
          <a:endParaRPr kumimoji="1" lang="ja-JP" altLang="en-US" sz="1000" b="1">
            <a:latin typeface="ＭＳ Ｐゴシック"/>
          </a:endParaRPr>
        </a:p>
      </xdr:txBody>
    </xdr:sp>
    <xdr:clientData/>
  </xdr:oneCellAnchor>
  <xdr:twoCellAnchor>
    <xdr:from>
      <xdr:col>54</xdr:col>
      <xdr:colOff>101600</xdr:colOff>
      <xdr:row>50</xdr:row>
      <xdr:rowOff>122555</xdr:rowOff>
    </xdr:from>
    <xdr:to>
      <xdr:col>55</xdr:col>
      <xdr:colOff>88900</xdr:colOff>
      <xdr:row>50</xdr:row>
      <xdr:rowOff>122555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531350" y="8383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153035</xdr:rowOff>
    </xdr:from>
    <xdr:to>
      <xdr:col>55</xdr:col>
      <xdr:colOff>0</xdr:colOff>
      <xdr:row>57</xdr:row>
      <xdr:rowOff>5715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845550" y="9404985"/>
          <a:ext cx="7588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135890</xdr:rowOff>
    </xdr:from>
    <xdr:ext cx="534670" cy="24955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655175" y="905764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113665</xdr:rowOff>
    </xdr:from>
    <xdr:to>
      <xdr:col>55</xdr:col>
      <xdr:colOff>50800</xdr:colOff>
      <xdr:row>56</xdr:row>
      <xdr:rowOff>46355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69450" y="92005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5715</xdr:rowOff>
    </xdr:from>
    <xdr:to>
      <xdr:col>50</xdr:col>
      <xdr:colOff>114300</xdr:colOff>
      <xdr:row>57</xdr:row>
      <xdr:rowOff>9525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032750" y="942276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124460</xdr:rowOff>
    </xdr:from>
    <xdr:to>
      <xdr:col>50</xdr:col>
      <xdr:colOff>165100</xdr:colOff>
      <xdr:row>56</xdr:row>
      <xdr:rowOff>57150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794750" y="921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72390</xdr:rowOff>
    </xdr:from>
    <xdr:ext cx="529590" cy="24828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94090" y="89941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97790</xdr:rowOff>
    </xdr:from>
    <xdr:to>
      <xdr:col>45</xdr:col>
      <xdr:colOff>174625</xdr:colOff>
      <xdr:row>57</xdr:row>
      <xdr:rowOff>9525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210425" y="9349740"/>
          <a:ext cx="8223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153035</xdr:rowOff>
    </xdr:from>
    <xdr:to>
      <xdr:col>46</xdr:col>
      <xdr:colOff>38100</xdr:colOff>
      <xdr:row>56</xdr:row>
      <xdr:rowOff>85725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985125" y="92398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101600</xdr:rowOff>
    </xdr:from>
    <xdr:ext cx="529590" cy="24955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84465" y="902335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97790</xdr:rowOff>
    </xdr:from>
    <xdr:to>
      <xdr:col>41</xdr:col>
      <xdr:colOff>50800</xdr:colOff>
      <xdr:row>57</xdr:row>
      <xdr:rowOff>9525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400800" y="934974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91440</xdr:rowOff>
    </xdr:from>
    <xdr:to>
      <xdr:col>41</xdr:col>
      <xdr:colOff>101600</xdr:colOff>
      <xdr:row>58</xdr:row>
      <xdr:rowOff>24130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159625" y="9508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15240</xdr:rowOff>
    </xdr:from>
    <xdr:ext cx="529590" cy="24955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974840" y="959739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74930</xdr:rowOff>
    </xdr:from>
    <xdr:to>
      <xdr:col>36</xdr:col>
      <xdr:colOff>165100</xdr:colOff>
      <xdr:row>58</xdr:row>
      <xdr:rowOff>7620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350000" y="9491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164465</xdr:rowOff>
    </xdr:from>
    <xdr:ext cx="529590" cy="24892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149340" y="958151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104140</xdr:rowOff>
    </xdr:from>
    <xdr:to>
      <xdr:col>55</xdr:col>
      <xdr:colOff>50800</xdr:colOff>
      <xdr:row>57</xdr:row>
      <xdr:rowOff>36830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69450" y="9356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83185</xdr:rowOff>
    </xdr:from>
    <xdr:ext cx="534670" cy="24447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655175" y="93351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121920</xdr:rowOff>
    </xdr:from>
    <xdr:to>
      <xdr:col>50</xdr:col>
      <xdr:colOff>165100</xdr:colOff>
      <xdr:row>57</xdr:row>
      <xdr:rowOff>54610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794750" y="937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45720</xdr:rowOff>
    </xdr:from>
    <xdr:ext cx="52959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4090" y="946277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126365</xdr:rowOff>
    </xdr:from>
    <xdr:to>
      <xdr:col>46</xdr:col>
      <xdr:colOff>38100</xdr:colOff>
      <xdr:row>57</xdr:row>
      <xdr:rowOff>59055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985125" y="9378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50800</xdr:rowOff>
    </xdr:from>
    <xdr:ext cx="529590" cy="24447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84465" y="946785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48895</xdr:rowOff>
    </xdr:from>
    <xdr:to>
      <xdr:col>41</xdr:col>
      <xdr:colOff>101600</xdr:colOff>
      <xdr:row>56</xdr:row>
      <xdr:rowOff>146685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159625" y="9300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162560</xdr:rowOff>
    </xdr:from>
    <xdr:ext cx="529590" cy="24447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974840" y="908431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126365</xdr:rowOff>
    </xdr:from>
    <xdr:to>
      <xdr:col>36</xdr:col>
      <xdr:colOff>165100</xdr:colOff>
      <xdr:row>57</xdr:row>
      <xdr:rowOff>59055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350000" y="9378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74295</xdr:rowOff>
    </xdr:from>
    <xdr:ext cx="529590" cy="24828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149340" y="91611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590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26150"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920" cy="2457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831205" y="130079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26415" cy="24828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80380" y="1269238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26415" cy="2457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80380" y="1237869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6415" cy="24828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80380" y="120643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6415" cy="24511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80380" y="11750040"/>
          <a:ext cx="5264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36830</xdr:rowOff>
    </xdr:from>
    <xdr:ext cx="526415" cy="24955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80380" y="1143508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6415" cy="24447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58038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100330</xdr:rowOff>
    </xdr:from>
    <xdr:to>
      <xdr:col>54</xdr:col>
      <xdr:colOff>174625</xdr:colOff>
      <xdr:row>79</xdr:row>
      <xdr:rowOff>3175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04375" y="11663680"/>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xdr:rowOff>
    </xdr:from>
    <xdr:ext cx="469900" cy="24828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655175" y="130556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531350" y="13052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48895</xdr:rowOff>
    </xdr:from>
    <xdr:ext cx="534670" cy="24955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655175" y="114471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47,091</a:t>
          </a:r>
          <a:endParaRPr kumimoji="1" lang="ja-JP" altLang="en-US" sz="1000" b="1">
            <a:latin typeface="ＭＳ Ｐゴシック"/>
          </a:endParaRPr>
        </a:p>
      </xdr:txBody>
    </xdr:sp>
    <xdr:clientData/>
  </xdr:oneCellAnchor>
  <xdr:twoCellAnchor>
    <xdr:from>
      <xdr:col>54</xdr:col>
      <xdr:colOff>101600</xdr:colOff>
      <xdr:row>70</xdr:row>
      <xdr:rowOff>100330</xdr:rowOff>
    </xdr:from>
    <xdr:to>
      <xdr:col>55</xdr:col>
      <xdr:colOff>88900</xdr:colOff>
      <xdr:row>70</xdr:row>
      <xdr:rowOff>100330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531350" y="11663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162560</xdr:rowOff>
    </xdr:from>
    <xdr:to>
      <xdr:col>55</xdr:col>
      <xdr:colOff>0</xdr:colOff>
      <xdr:row>77</xdr:row>
      <xdr:rowOff>103505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845550" y="12386310"/>
          <a:ext cx="758825"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75565</xdr:rowOff>
    </xdr:from>
    <xdr:ext cx="534670" cy="24955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655175" y="122993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53975</xdr:rowOff>
    </xdr:from>
    <xdr:to>
      <xdr:col>55</xdr:col>
      <xdr:colOff>50800</xdr:colOff>
      <xdr:row>75</xdr:row>
      <xdr:rowOff>151765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69450" y="12442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74</xdr:row>
      <xdr:rowOff>162560</xdr:rowOff>
    </xdr:from>
    <xdr:to>
      <xdr:col>50</xdr:col>
      <xdr:colOff>114300</xdr:colOff>
      <xdr:row>75</xdr:row>
      <xdr:rowOff>69215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032750" y="12386310"/>
          <a:ext cx="8128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118745</xdr:rowOff>
    </xdr:from>
    <xdr:to>
      <xdr:col>50</xdr:col>
      <xdr:colOff>165100</xdr:colOff>
      <xdr:row>75</xdr:row>
      <xdr:rowOff>51435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794750" y="1234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42545</xdr:rowOff>
    </xdr:from>
    <xdr:ext cx="529590" cy="24955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94090" y="1243139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32385</xdr:rowOff>
    </xdr:from>
    <xdr:to>
      <xdr:col>45</xdr:col>
      <xdr:colOff>174625</xdr:colOff>
      <xdr:row>75</xdr:row>
      <xdr:rowOff>69215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210425" y="1242123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101600</xdr:rowOff>
    </xdr:from>
    <xdr:to>
      <xdr:col>46</xdr:col>
      <xdr:colOff>38100</xdr:colOff>
      <xdr:row>75</xdr:row>
      <xdr:rowOff>34290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985125" y="12325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50165</xdr:rowOff>
    </xdr:from>
    <xdr:ext cx="529590" cy="24447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784465" y="1210881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32385</xdr:rowOff>
    </xdr:from>
    <xdr:to>
      <xdr:col>41</xdr:col>
      <xdr:colOff>50800</xdr:colOff>
      <xdr:row>76</xdr:row>
      <xdr:rowOff>141605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400800" y="12421235"/>
          <a:ext cx="809625"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114300</xdr:rowOff>
    </xdr:from>
    <xdr:to>
      <xdr:col>41</xdr:col>
      <xdr:colOff>101600</xdr:colOff>
      <xdr:row>76</xdr:row>
      <xdr:rowOff>46990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159625" y="12503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38735</xdr:rowOff>
    </xdr:from>
    <xdr:ext cx="529590" cy="24828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974840" y="125926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157480</xdr:rowOff>
    </xdr:from>
    <xdr:to>
      <xdr:col>36</xdr:col>
      <xdr:colOff>165100</xdr:colOff>
      <xdr:row>77</xdr:row>
      <xdr:rowOff>90170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350000" y="1271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81280</xdr:rowOff>
    </xdr:from>
    <xdr:ext cx="529590"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49340" y="1280033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54610</xdr:rowOff>
    </xdr:from>
    <xdr:to>
      <xdr:col>55</xdr:col>
      <xdr:colOff>50800</xdr:colOff>
      <xdr:row>77</xdr:row>
      <xdr:rowOff>152400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69450" y="127736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33655</xdr:rowOff>
    </xdr:from>
    <xdr:ext cx="534670" cy="24955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655175" y="127527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113665</xdr:rowOff>
    </xdr:from>
    <xdr:to>
      <xdr:col>50</xdr:col>
      <xdr:colOff>165100</xdr:colOff>
      <xdr:row>75</xdr:row>
      <xdr:rowOff>46355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794750" y="12337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62230</xdr:rowOff>
    </xdr:from>
    <xdr:ext cx="529590" cy="2444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94090" y="1212088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20320</xdr:rowOff>
    </xdr:from>
    <xdr:to>
      <xdr:col>46</xdr:col>
      <xdr:colOff>38100</xdr:colOff>
      <xdr:row>75</xdr:row>
      <xdr:rowOff>118110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985125" y="124091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109220</xdr:rowOff>
    </xdr:from>
    <xdr:ext cx="529590" cy="24892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784465" y="1249807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149225</xdr:rowOff>
    </xdr:from>
    <xdr:to>
      <xdr:col>41</xdr:col>
      <xdr:colOff>101600</xdr:colOff>
      <xdr:row>75</xdr:row>
      <xdr:rowOff>81280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159625" y="123729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97155</xdr:rowOff>
    </xdr:from>
    <xdr:ext cx="529590" cy="24447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974840" y="1215580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93345</xdr:rowOff>
    </xdr:from>
    <xdr:to>
      <xdr:col>36</xdr:col>
      <xdr:colOff>165100</xdr:colOff>
      <xdr:row>77</xdr:row>
      <xdr:rowOff>26035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350000" y="12647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41275</xdr:rowOff>
    </xdr:from>
    <xdr:ext cx="529590" cy="24828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149340" y="124301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59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26150"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400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831205" y="166852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641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580380" y="16304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641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580380" y="15923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6415" cy="25400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80380"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641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580380" y="15161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701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447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516245"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89</xdr:row>
      <xdr:rowOff>135255</xdr:rowOff>
    </xdr:from>
    <xdr:to>
      <xdr:col>54</xdr:col>
      <xdr:colOff>174625</xdr:colOff>
      <xdr:row>99</xdr:row>
      <xdr:rowOff>49530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04375" y="14835505"/>
          <a:ext cx="0" cy="1616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53340</xdr:rowOff>
    </xdr:from>
    <xdr:ext cx="534670" cy="25400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655175" y="164553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49530</xdr:rowOff>
    </xdr:from>
    <xdr:to>
      <xdr:col>55</xdr:col>
      <xdr:colOff>88900</xdr:colOff>
      <xdr:row>99</xdr:row>
      <xdr:rowOff>49530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531350" y="16451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83820</xdr:rowOff>
    </xdr:from>
    <xdr:ext cx="598805" cy="24447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655175" y="1461897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104,956</a:t>
          </a:r>
          <a:endParaRPr kumimoji="1" lang="ja-JP" altLang="en-US" sz="1000" b="1">
            <a:latin typeface="ＭＳ Ｐゴシック"/>
          </a:endParaRPr>
        </a:p>
      </xdr:txBody>
    </xdr:sp>
    <xdr:clientData/>
  </xdr:oneCellAnchor>
  <xdr:twoCellAnchor>
    <xdr:from>
      <xdr:col>54</xdr:col>
      <xdr:colOff>101600</xdr:colOff>
      <xdr:row>89</xdr:row>
      <xdr:rowOff>135255</xdr:rowOff>
    </xdr:from>
    <xdr:to>
      <xdr:col>55</xdr:col>
      <xdr:colOff>88900</xdr:colOff>
      <xdr:row>89</xdr:row>
      <xdr:rowOff>135255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531350" y="14835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85090</xdr:rowOff>
    </xdr:from>
    <xdr:to>
      <xdr:col>55</xdr:col>
      <xdr:colOff>0</xdr:colOff>
      <xdr:row>96</xdr:row>
      <xdr:rowOff>149225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845550" y="15972790"/>
          <a:ext cx="7588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27305</xdr:rowOff>
    </xdr:from>
    <xdr:ext cx="53467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655175" y="15572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4445</xdr:rowOff>
    </xdr:from>
    <xdr:to>
      <xdr:col>55</xdr:col>
      <xdr:colOff>50800</xdr:colOff>
      <xdr:row>95</xdr:row>
      <xdr:rowOff>106045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69450" y="157206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149225</xdr:rowOff>
    </xdr:from>
    <xdr:to>
      <xdr:col>50</xdr:col>
      <xdr:colOff>114300</xdr:colOff>
      <xdr:row>97</xdr:row>
      <xdr:rowOff>50800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032750" y="16036925"/>
          <a:ext cx="8128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1905</xdr:rowOff>
    </xdr:from>
    <xdr:to>
      <xdr:col>50</xdr:col>
      <xdr:colOff>165100</xdr:colOff>
      <xdr:row>95</xdr:row>
      <xdr:rowOff>103505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794750" y="1571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120650</xdr:rowOff>
    </xdr:from>
    <xdr:ext cx="529590" cy="25400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94090" y="15494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103505</xdr:rowOff>
    </xdr:from>
    <xdr:to>
      <xdr:col>45</xdr:col>
      <xdr:colOff>174625</xdr:colOff>
      <xdr:row>97</xdr:row>
      <xdr:rowOff>50800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210425" y="15991205"/>
          <a:ext cx="822325"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140335</xdr:rowOff>
    </xdr:from>
    <xdr:to>
      <xdr:col>46</xdr:col>
      <xdr:colOff>38100</xdr:colOff>
      <xdr:row>95</xdr:row>
      <xdr:rowOff>70485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985125" y="15685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86995</xdr:rowOff>
    </xdr:from>
    <xdr:ext cx="529590" cy="25400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84465" y="154603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88265</xdr:rowOff>
    </xdr:from>
    <xdr:to>
      <xdr:col>41</xdr:col>
      <xdr:colOff>50800</xdr:colOff>
      <xdr:row>96</xdr:row>
      <xdr:rowOff>103505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400800" y="1597596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35560</xdr:rowOff>
    </xdr:from>
    <xdr:to>
      <xdr:col>41</xdr:col>
      <xdr:colOff>101600</xdr:colOff>
      <xdr:row>96</xdr:row>
      <xdr:rowOff>137160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159625"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153670</xdr:rowOff>
    </xdr:from>
    <xdr:ext cx="52959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974840" y="15698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50800</xdr:rowOff>
    </xdr:from>
    <xdr:to>
      <xdr:col>36</xdr:col>
      <xdr:colOff>165100</xdr:colOff>
      <xdr:row>96</xdr:row>
      <xdr:rowOff>152400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350000" y="1593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143510</xdr:rowOff>
    </xdr:from>
    <xdr:ext cx="529590" cy="25400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149340" y="16031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34290</xdr:rowOff>
    </xdr:from>
    <xdr:to>
      <xdr:col>55</xdr:col>
      <xdr:colOff>50800</xdr:colOff>
      <xdr:row>96</xdr:row>
      <xdr:rowOff>135890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69450" y="15921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12700</xdr:rowOff>
    </xdr:from>
    <xdr:ext cx="53467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655175" y="15900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98425</xdr:rowOff>
    </xdr:from>
    <xdr:to>
      <xdr:col>50</xdr:col>
      <xdr:colOff>165100</xdr:colOff>
      <xdr:row>97</xdr:row>
      <xdr:rowOff>29210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794750" y="15986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19685</xdr:rowOff>
    </xdr:from>
    <xdr:ext cx="529590" cy="25400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94090" y="160788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171450</xdr:rowOff>
    </xdr:from>
    <xdr:to>
      <xdr:col>46</xdr:col>
      <xdr:colOff>38100</xdr:colOff>
      <xdr:row>97</xdr:row>
      <xdr:rowOff>101600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985125" y="16059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92710</xdr:rowOff>
    </xdr:from>
    <xdr:ext cx="52959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784465" y="16151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52705</xdr:rowOff>
    </xdr:from>
    <xdr:to>
      <xdr:col>41</xdr:col>
      <xdr:colOff>101600</xdr:colOff>
      <xdr:row>96</xdr:row>
      <xdr:rowOff>154940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159625" y="15940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145415</xdr:rowOff>
    </xdr:from>
    <xdr:ext cx="529590" cy="25400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974840" y="160331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37465</xdr:rowOff>
    </xdr:from>
    <xdr:to>
      <xdr:col>36</xdr:col>
      <xdr:colOff>165100</xdr:colOff>
      <xdr:row>96</xdr:row>
      <xdr:rowOff>139065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350000" y="159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155575</xdr:rowOff>
    </xdr:from>
    <xdr:ext cx="529590" cy="25400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149340" y="157003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90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37602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828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81080" y="671766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42545</xdr:rowOff>
    </xdr:from>
    <xdr:to>
      <xdr:col>89</xdr:col>
      <xdr:colOff>174625</xdr:colOff>
      <xdr:row>39</xdr:row>
      <xdr:rowOff>42545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71120</xdr:rowOff>
    </xdr:from>
    <xdr:ext cx="526415" cy="24955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930255" y="6351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26415" cy="24955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930255" y="5984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26415" cy="24447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930255" y="5617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126365</xdr:rowOff>
    </xdr:from>
    <xdr:ext cx="526415" cy="2457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930255" y="525081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89535</xdr:rowOff>
    </xdr:from>
    <xdr:ext cx="526415" cy="2457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930255" y="488378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6415" cy="24447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930255" y="4516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47625</xdr:rowOff>
    </xdr:from>
    <xdr:to>
      <xdr:col>85</xdr:col>
      <xdr:colOff>126365</xdr:colOff>
      <xdr:row>39</xdr:row>
      <xdr:rowOff>43815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968220" y="5006975"/>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47625</xdr:rowOff>
    </xdr:from>
    <xdr:ext cx="469900" cy="24955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5017750" y="64928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9,961</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43815</xdr:rowOff>
    </xdr:from>
    <xdr:to>
      <xdr:col>86</xdr:col>
      <xdr:colOff>25400</xdr:colOff>
      <xdr:row>39</xdr:row>
      <xdr:rowOff>43815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881225" y="6489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161290</xdr:rowOff>
    </xdr:from>
    <xdr:ext cx="534670" cy="24447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5017750" y="47904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50,361</a:t>
          </a:r>
          <a:endParaRPr kumimoji="1" lang="ja-JP" altLang="en-US" sz="1000" b="1">
            <a:latin typeface="ＭＳ Ｐゴシック"/>
          </a:endParaRPr>
        </a:p>
      </xdr:txBody>
    </xdr:sp>
    <xdr:clientData/>
  </xdr:oneCellAnchor>
  <xdr:twoCellAnchor>
    <xdr:from>
      <xdr:col>85</xdr:col>
      <xdr:colOff>38100</xdr:colOff>
      <xdr:row>30</xdr:row>
      <xdr:rowOff>47625</xdr:rowOff>
    </xdr:from>
    <xdr:to>
      <xdr:col>86</xdr:col>
      <xdr:colOff>25400</xdr:colOff>
      <xdr:row>30</xdr:row>
      <xdr:rowOff>47625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881225" y="5006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114935</xdr:rowOff>
    </xdr:from>
    <xdr:to>
      <xdr:col>85</xdr:col>
      <xdr:colOff>127000</xdr:colOff>
      <xdr:row>37</xdr:row>
      <xdr:rowOff>119380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195425" y="6229985"/>
          <a:ext cx="774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35</xdr:row>
      <xdr:rowOff>109220</xdr:rowOff>
    </xdr:from>
    <xdr:ext cx="534670" cy="248920"/>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5017750" y="58940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87630</xdr:rowOff>
    </xdr:from>
    <xdr:to>
      <xdr:col>85</xdr:col>
      <xdr:colOff>174625</xdr:colOff>
      <xdr:row>37</xdr:row>
      <xdr:rowOff>20320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919325" y="60375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119380</xdr:rowOff>
    </xdr:from>
    <xdr:to>
      <xdr:col>81</xdr:col>
      <xdr:colOff>50800</xdr:colOff>
      <xdr:row>37</xdr:row>
      <xdr:rowOff>144780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385800" y="6234430"/>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138430</xdr:rowOff>
    </xdr:from>
    <xdr:to>
      <xdr:col>81</xdr:col>
      <xdr:colOff>101600</xdr:colOff>
      <xdr:row>37</xdr:row>
      <xdr:rowOff>71755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144625" y="60883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87630</xdr:rowOff>
    </xdr:from>
    <xdr:ext cx="529590" cy="24511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959840" y="587248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24765</xdr:rowOff>
    </xdr:from>
    <xdr:to>
      <xdr:col>76</xdr:col>
      <xdr:colOff>114300</xdr:colOff>
      <xdr:row>37</xdr:row>
      <xdr:rowOff>144780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573000" y="6139815"/>
          <a:ext cx="8128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100330</xdr:rowOff>
    </xdr:from>
    <xdr:to>
      <xdr:col>76</xdr:col>
      <xdr:colOff>165100</xdr:colOff>
      <xdr:row>37</xdr:row>
      <xdr:rowOff>33020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335000" y="6050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48895</xdr:rowOff>
    </xdr:from>
    <xdr:ext cx="529590" cy="24955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134340" y="583374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24765</xdr:rowOff>
    </xdr:from>
    <xdr:to>
      <xdr:col>71</xdr:col>
      <xdr:colOff>174625</xdr:colOff>
      <xdr:row>37</xdr:row>
      <xdr:rowOff>140970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1750675" y="6139815"/>
          <a:ext cx="8223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69215</xdr:rowOff>
    </xdr:from>
    <xdr:to>
      <xdr:col>72</xdr:col>
      <xdr:colOff>38100</xdr:colOff>
      <xdr:row>38</xdr:row>
      <xdr:rowOff>1905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525375" y="61842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158750</xdr:rowOff>
    </xdr:from>
    <xdr:ext cx="529590" cy="2457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324715" y="627380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78740</xdr:rowOff>
    </xdr:from>
    <xdr:to>
      <xdr:col>67</xdr:col>
      <xdr:colOff>101600</xdr:colOff>
      <xdr:row>38</xdr:row>
      <xdr:rowOff>11430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699875"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27940</xdr:rowOff>
    </xdr:from>
    <xdr:ext cx="529590" cy="24447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515090" y="597789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66040</xdr:rowOff>
    </xdr:from>
    <xdr:to>
      <xdr:col>85</xdr:col>
      <xdr:colOff>174625</xdr:colOff>
      <xdr:row>37</xdr:row>
      <xdr:rowOff>163830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919325" y="61810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45085</xdr:rowOff>
    </xdr:from>
    <xdr:ext cx="534670" cy="24955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5017750" y="61601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70485</xdr:rowOff>
    </xdr:from>
    <xdr:to>
      <xdr:col>81</xdr:col>
      <xdr:colOff>101600</xdr:colOff>
      <xdr:row>38</xdr:row>
      <xdr:rowOff>3175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144625" y="6185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160020</xdr:rowOff>
    </xdr:from>
    <xdr:ext cx="529590" cy="24447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959840" y="62750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95885</xdr:rowOff>
    </xdr:from>
    <xdr:to>
      <xdr:col>76</xdr:col>
      <xdr:colOff>165100</xdr:colOff>
      <xdr:row>38</xdr:row>
      <xdr:rowOff>28575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335000" y="621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20320</xdr:rowOff>
    </xdr:from>
    <xdr:ext cx="529590" cy="24447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134340" y="63004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140335</xdr:rowOff>
    </xdr:from>
    <xdr:to>
      <xdr:col>72</xdr:col>
      <xdr:colOff>38100</xdr:colOff>
      <xdr:row>37</xdr:row>
      <xdr:rowOff>73025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525375" y="60902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89535</xdr:rowOff>
    </xdr:from>
    <xdr:ext cx="529590" cy="2457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324715" y="587438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92710</xdr:rowOff>
    </xdr:from>
    <xdr:to>
      <xdr:col>67</xdr:col>
      <xdr:colOff>101600</xdr:colOff>
      <xdr:row>38</xdr:row>
      <xdr:rowOff>25400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699875" y="6207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17145</xdr:rowOff>
    </xdr:from>
    <xdr:ext cx="529590" cy="24447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515090" y="62972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90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37602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107315</xdr:rowOff>
    </xdr:from>
    <xdr:ext cx="526415" cy="24828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30255" y="100196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42545</xdr:rowOff>
    </xdr:from>
    <xdr:to>
      <xdr:col>89</xdr:col>
      <xdr:colOff>174625</xdr:colOff>
      <xdr:row>59</xdr:row>
      <xdr:rowOff>42545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71120</xdr:rowOff>
    </xdr:from>
    <xdr:ext cx="526415" cy="24955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30255" y="9653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26415" cy="24955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930255" y="9286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134620</xdr:rowOff>
    </xdr:from>
    <xdr:to>
      <xdr:col>89</xdr:col>
      <xdr:colOff>174625</xdr:colOff>
      <xdr:row>54</xdr:row>
      <xdr:rowOff>134620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162560</xdr:rowOff>
    </xdr:from>
    <xdr:ext cx="526415" cy="24447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930255" y="8919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97790</xdr:rowOff>
    </xdr:from>
    <xdr:to>
      <xdr:col>89</xdr:col>
      <xdr:colOff>174625</xdr:colOff>
      <xdr:row>52</xdr:row>
      <xdr:rowOff>97790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126365</xdr:rowOff>
    </xdr:from>
    <xdr:ext cx="595630" cy="2457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866120"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60960</xdr:rowOff>
    </xdr:from>
    <xdr:to>
      <xdr:col>89</xdr:col>
      <xdr:colOff>174625</xdr:colOff>
      <xdr:row>50</xdr:row>
      <xdr:rowOff>60960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89535</xdr:rowOff>
    </xdr:from>
    <xdr:ext cx="595630" cy="2457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866120"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447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86612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137160</xdr:rowOff>
    </xdr:from>
    <xdr:to>
      <xdr:col>85</xdr:col>
      <xdr:colOff>126365</xdr:colOff>
      <xdr:row>59</xdr:row>
      <xdr:rowOff>93980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968220" y="823341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97155</xdr:rowOff>
    </xdr:from>
    <xdr:ext cx="534670" cy="24447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5017750" y="98444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37,221</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93980</xdr:rowOff>
    </xdr:from>
    <xdr:to>
      <xdr:col>86</xdr:col>
      <xdr:colOff>25400</xdr:colOff>
      <xdr:row>59</xdr:row>
      <xdr:rowOff>93980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881225" y="9841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48</xdr:row>
      <xdr:rowOff>85725</xdr:rowOff>
    </xdr:from>
    <xdr:ext cx="598805" cy="24447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5017750" y="801687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124,869</a:t>
          </a:r>
          <a:endParaRPr kumimoji="1" lang="ja-JP" altLang="en-US" sz="1000" b="1">
            <a:latin typeface="ＭＳ Ｐゴシック"/>
          </a:endParaRPr>
        </a:p>
      </xdr:txBody>
    </xdr:sp>
    <xdr:clientData/>
  </xdr:oneCellAnchor>
  <xdr:twoCellAnchor>
    <xdr:from>
      <xdr:col>85</xdr:col>
      <xdr:colOff>38100</xdr:colOff>
      <xdr:row>49</xdr:row>
      <xdr:rowOff>137160</xdr:rowOff>
    </xdr:from>
    <xdr:to>
      <xdr:col>86</xdr:col>
      <xdr:colOff>25400</xdr:colOff>
      <xdr:row>49</xdr:row>
      <xdr:rowOff>137160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881225" y="8233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102235</xdr:rowOff>
    </xdr:from>
    <xdr:to>
      <xdr:col>85</xdr:col>
      <xdr:colOff>127000</xdr:colOff>
      <xdr:row>57</xdr:row>
      <xdr:rowOff>151130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195425" y="9519285"/>
          <a:ext cx="7747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93980</xdr:rowOff>
    </xdr:from>
    <xdr:ext cx="534670" cy="24447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5017750" y="918083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71755</xdr:rowOff>
    </xdr:from>
    <xdr:to>
      <xdr:col>85</xdr:col>
      <xdr:colOff>174625</xdr:colOff>
      <xdr:row>57</xdr:row>
      <xdr:rowOff>4445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919325" y="93237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76200</xdr:rowOff>
    </xdr:from>
    <xdr:to>
      <xdr:col>81</xdr:col>
      <xdr:colOff>50800</xdr:colOff>
      <xdr:row>57</xdr:row>
      <xdr:rowOff>151130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385800" y="9493250"/>
          <a:ext cx="80962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137160</xdr:rowOff>
    </xdr:from>
    <xdr:to>
      <xdr:col>81</xdr:col>
      <xdr:colOff>101600</xdr:colOff>
      <xdr:row>57</xdr:row>
      <xdr:rowOff>69850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144625" y="9389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85725</xdr:rowOff>
    </xdr:from>
    <xdr:ext cx="529590" cy="24447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959840" y="917257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56</xdr:row>
      <xdr:rowOff>28575</xdr:rowOff>
    </xdr:from>
    <xdr:to>
      <xdr:col>76</xdr:col>
      <xdr:colOff>114300</xdr:colOff>
      <xdr:row>57</xdr:row>
      <xdr:rowOff>76200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573000" y="9280525"/>
          <a:ext cx="8128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29845</xdr:rowOff>
    </xdr:from>
    <xdr:to>
      <xdr:col>76</xdr:col>
      <xdr:colOff>165100</xdr:colOff>
      <xdr:row>57</xdr:row>
      <xdr:rowOff>127635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335000" y="9446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120015</xdr:rowOff>
    </xdr:from>
    <xdr:ext cx="529590" cy="2457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134340" y="953706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17780</xdr:rowOff>
    </xdr:from>
    <xdr:to>
      <xdr:col>71</xdr:col>
      <xdr:colOff>174625</xdr:colOff>
      <xdr:row>56</xdr:row>
      <xdr:rowOff>28575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1750675" y="9269730"/>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20320</xdr:rowOff>
    </xdr:from>
    <xdr:to>
      <xdr:col>72</xdr:col>
      <xdr:colOff>38100</xdr:colOff>
      <xdr:row>57</xdr:row>
      <xdr:rowOff>118110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525375" y="94373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109220</xdr:rowOff>
    </xdr:from>
    <xdr:ext cx="529590" cy="24892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324715" y="952627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75565</xdr:rowOff>
    </xdr:from>
    <xdr:to>
      <xdr:col>67</xdr:col>
      <xdr:colOff>101600</xdr:colOff>
      <xdr:row>58</xdr:row>
      <xdr:rowOff>8255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699875" y="9492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0</xdr:rowOff>
    </xdr:from>
    <xdr:ext cx="529590" cy="24955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515090" y="958215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53340</xdr:rowOff>
    </xdr:from>
    <xdr:to>
      <xdr:col>85</xdr:col>
      <xdr:colOff>174625</xdr:colOff>
      <xdr:row>57</xdr:row>
      <xdr:rowOff>151130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919325" y="94703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57</xdr:row>
      <xdr:rowOff>32385</xdr:rowOff>
    </xdr:from>
    <xdr:ext cx="534670" cy="24892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5017750" y="944943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102235</xdr:rowOff>
    </xdr:from>
    <xdr:to>
      <xdr:col>81</xdr:col>
      <xdr:colOff>101600</xdr:colOff>
      <xdr:row>58</xdr:row>
      <xdr:rowOff>34925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144625" y="9519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26670</xdr:rowOff>
    </xdr:from>
    <xdr:ext cx="529590" cy="2457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959840" y="960882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27940</xdr:rowOff>
    </xdr:from>
    <xdr:to>
      <xdr:col>76</xdr:col>
      <xdr:colOff>165100</xdr:colOff>
      <xdr:row>57</xdr:row>
      <xdr:rowOff>125730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335000" y="9444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140970</xdr:rowOff>
    </xdr:from>
    <xdr:ext cx="529590" cy="24828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134340" y="92278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144780</xdr:rowOff>
    </xdr:from>
    <xdr:to>
      <xdr:col>72</xdr:col>
      <xdr:colOff>38100</xdr:colOff>
      <xdr:row>56</xdr:row>
      <xdr:rowOff>77470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525375" y="92316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93980</xdr:rowOff>
    </xdr:from>
    <xdr:ext cx="529590" cy="24447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324715" y="901573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133985</xdr:rowOff>
    </xdr:from>
    <xdr:to>
      <xdr:col>67</xdr:col>
      <xdr:colOff>101600</xdr:colOff>
      <xdr:row>56</xdr:row>
      <xdr:rowOff>66675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699875" y="9220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83185</xdr:rowOff>
    </xdr:from>
    <xdr:ext cx="529590" cy="24447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515090" y="900493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90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37602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6415" cy="24955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930255" y="12588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6415" cy="24447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930255" y="12221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6415" cy="2457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930255" y="1185481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89535</xdr:rowOff>
    </xdr:from>
    <xdr:ext cx="526415" cy="2457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30255" y="11487785"/>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447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86612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69215</xdr:rowOff>
    </xdr:from>
    <xdr:to>
      <xdr:col>85</xdr:col>
      <xdr:colOff>126365</xdr:colOff>
      <xdr:row>79</xdr:row>
      <xdr:rowOff>42545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968220" y="1179766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46355</xdr:rowOff>
    </xdr:from>
    <xdr:ext cx="249555" cy="24955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42545</xdr:rowOff>
    </xdr:from>
    <xdr:to>
      <xdr:col>86</xdr:col>
      <xdr:colOff>25400</xdr:colOff>
      <xdr:row>79</xdr:row>
      <xdr:rowOff>42545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70</xdr:row>
      <xdr:rowOff>17780</xdr:rowOff>
    </xdr:from>
    <xdr:ext cx="534670" cy="24447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5017750" y="115811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70,569</a:t>
          </a:r>
          <a:endParaRPr kumimoji="1" lang="ja-JP" altLang="en-US" sz="1000" b="1">
            <a:latin typeface="ＭＳ Ｐゴシック"/>
          </a:endParaRPr>
        </a:p>
      </xdr:txBody>
    </xdr:sp>
    <xdr:clientData/>
  </xdr:oneCellAnchor>
  <xdr:twoCellAnchor>
    <xdr:from>
      <xdr:col>85</xdr:col>
      <xdr:colOff>38100</xdr:colOff>
      <xdr:row>71</xdr:row>
      <xdr:rowOff>69215</xdr:rowOff>
    </xdr:from>
    <xdr:to>
      <xdr:col>86</xdr:col>
      <xdr:colOff>25400</xdr:colOff>
      <xdr:row>71</xdr:row>
      <xdr:rowOff>69215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881225" y="11797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38735</xdr:rowOff>
    </xdr:from>
    <xdr:to>
      <xdr:col>85</xdr:col>
      <xdr:colOff>127000</xdr:colOff>
      <xdr:row>79</xdr:row>
      <xdr:rowOff>42545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195425" y="13087985"/>
          <a:ext cx="7747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75565</xdr:rowOff>
    </xdr:from>
    <xdr:ext cx="469900" cy="24955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5017750" y="12794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53975</xdr:rowOff>
    </xdr:from>
    <xdr:to>
      <xdr:col>85</xdr:col>
      <xdr:colOff>174625</xdr:colOff>
      <xdr:row>78</xdr:row>
      <xdr:rowOff>151765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919325" y="129381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38735</xdr:rowOff>
    </xdr:from>
    <xdr:to>
      <xdr:col>81</xdr:col>
      <xdr:colOff>50800</xdr:colOff>
      <xdr:row>79</xdr:row>
      <xdr:rowOff>42545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385800" y="1308798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26670</xdr:rowOff>
    </xdr:from>
    <xdr:to>
      <xdr:col>81</xdr:col>
      <xdr:colOff>101600</xdr:colOff>
      <xdr:row>78</xdr:row>
      <xdr:rowOff>124460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144625" y="12910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140335</xdr:rowOff>
    </xdr:from>
    <xdr:ext cx="464820" cy="24828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976350" y="1269428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33655</xdr:rowOff>
    </xdr:from>
    <xdr:to>
      <xdr:col>76</xdr:col>
      <xdr:colOff>114300</xdr:colOff>
      <xdr:row>79</xdr:row>
      <xdr:rowOff>42545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573000" y="1308290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140970</xdr:rowOff>
    </xdr:from>
    <xdr:to>
      <xdr:col>76</xdr:col>
      <xdr:colOff>165100</xdr:colOff>
      <xdr:row>78</xdr:row>
      <xdr:rowOff>73660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335000" y="1286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90170</xdr:rowOff>
    </xdr:from>
    <xdr:ext cx="464820" cy="2457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166725" y="1264412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33655</xdr:rowOff>
    </xdr:from>
    <xdr:to>
      <xdr:col>71</xdr:col>
      <xdr:colOff>174625</xdr:colOff>
      <xdr:row>79</xdr:row>
      <xdr:rowOff>35560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1750675" y="1308290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80010</xdr:rowOff>
    </xdr:from>
    <xdr:to>
      <xdr:col>72</xdr:col>
      <xdr:colOff>38100</xdr:colOff>
      <xdr:row>79</xdr:row>
      <xdr:rowOff>12700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525375" y="12964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28575</xdr:rowOff>
    </xdr:from>
    <xdr:ext cx="464820" cy="24447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357100" y="127476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97790</xdr:rowOff>
    </xdr:from>
    <xdr:to>
      <xdr:col>67</xdr:col>
      <xdr:colOff>101600</xdr:colOff>
      <xdr:row>79</xdr:row>
      <xdr:rowOff>30480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699875" y="1298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46355</xdr:rowOff>
    </xdr:from>
    <xdr:ext cx="464820" cy="2495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531600" y="127654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159385</xdr:rowOff>
    </xdr:from>
    <xdr:to>
      <xdr:col>85</xdr:col>
      <xdr:colOff>174625</xdr:colOff>
      <xdr:row>79</xdr:row>
      <xdr:rowOff>92075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919325" y="13043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76835</xdr:rowOff>
    </xdr:from>
    <xdr:ext cx="249555" cy="24955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5017750" y="12960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154940</xdr:rowOff>
    </xdr:from>
    <xdr:to>
      <xdr:col>81</xdr:col>
      <xdr:colOff>101600</xdr:colOff>
      <xdr:row>79</xdr:row>
      <xdr:rowOff>87630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144625" y="1303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78740</xdr:rowOff>
    </xdr:from>
    <xdr:ext cx="373380" cy="24955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022070" y="1312799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159385</xdr:rowOff>
    </xdr:from>
    <xdr:to>
      <xdr:col>76</xdr:col>
      <xdr:colOff>165100</xdr:colOff>
      <xdr:row>79</xdr:row>
      <xdr:rowOff>92075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33500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83185</xdr:rowOff>
    </xdr:from>
    <xdr:ext cx="249555" cy="24447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271500" y="131324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149860</xdr:rowOff>
    </xdr:from>
    <xdr:to>
      <xdr:col>72</xdr:col>
      <xdr:colOff>38100</xdr:colOff>
      <xdr:row>79</xdr:row>
      <xdr:rowOff>83185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525375" y="130340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79</xdr:row>
      <xdr:rowOff>73660</xdr:rowOff>
    </xdr:from>
    <xdr:ext cx="378460" cy="24828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398375" y="131229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151765</xdr:rowOff>
    </xdr:from>
    <xdr:to>
      <xdr:col>67</xdr:col>
      <xdr:colOff>101600</xdr:colOff>
      <xdr:row>79</xdr:row>
      <xdr:rowOff>84455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699875" y="13035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75565</xdr:rowOff>
    </xdr:from>
    <xdr:ext cx="373380" cy="24955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577320" y="1312481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90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37602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920" cy="25400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181080" y="166852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174625</xdr:colOff>
      <xdr:row>99</xdr:row>
      <xdr:rowOff>99060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2641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930255" y="16358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6415" cy="25400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930255"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641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930255" y="157054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6415" cy="25400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930255" y="153797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86612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447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86612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635</xdr:rowOff>
    </xdr:from>
    <xdr:to>
      <xdr:col>85</xdr:col>
      <xdr:colOff>126365</xdr:colOff>
      <xdr:row>98</xdr:row>
      <xdr:rowOff>132080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968220" y="1486598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135255</xdr:rowOff>
    </xdr:from>
    <xdr:ext cx="534670" cy="254000"/>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5017750" y="163658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28,512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881225" y="16362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114300</xdr:rowOff>
    </xdr:from>
    <xdr:ext cx="598805" cy="24955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5017750" y="146494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120,527</a:t>
          </a:r>
          <a:endParaRPr kumimoji="1" lang="ja-JP" altLang="en-US" sz="1000" b="1">
            <a:latin typeface="ＭＳ Ｐゴシック"/>
          </a:endParaRPr>
        </a:p>
      </xdr:txBody>
    </xdr:sp>
    <xdr:clientData/>
  </xdr:oneCellAnchor>
  <xdr:twoCellAnchor>
    <xdr:from>
      <xdr:col>85</xdr:col>
      <xdr:colOff>38100</xdr:colOff>
      <xdr:row>90</xdr:row>
      <xdr:rowOff>635</xdr:rowOff>
    </xdr:from>
    <xdr:to>
      <xdr:col>86</xdr:col>
      <xdr:colOff>25400</xdr:colOff>
      <xdr:row>90</xdr:row>
      <xdr:rowOff>635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881225" y="14865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168275</xdr:rowOff>
    </xdr:from>
    <xdr:to>
      <xdr:col>85</xdr:col>
      <xdr:colOff>127000</xdr:colOff>
      <xdr:row>97</xdr:row>
      <xdr:rowOff>31115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195425" y="16055975"/>
          <a:ext cx="7747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94</xdr:row>
      <xdr:rowOff>39370</xdr:rowOff>
    </xdr:from>
    <xdr:ext cx="534670" cy="259080"/>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5017750" y="15584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16510</xdr:rowOff>
    </xdr:from>
    <xdr:to>
      <xdr:col>85</xdr:col>
      <xdr:colOff>174625</xdr:colOff>
      <xdr:row>95</xdr:row>
      <xdr:rowOff>118110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919325" y="157327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31115</xdr:rowOff>
    </xdr:from>
    <xdr:to>
      <xdr:col>81</xdr:col>
      <xdr:colOff>50800</xdr:colOff>
      <xdr:row>97</xdr:row>
      <xdr:rowOff>73660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385800" y="16090265"/>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34925</xdr:rowOff>
    </xdr:from>
    <xdr:to>
      <xdr:col>81</xdr:col>
      <xdr:colOff>101600</xdr:colOff>
      <xdr:row>95</xdr:row>
      <xdr:rowOff>136525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144625" y="1575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153035</xdr:rowOff>
    </xdr:from>
    <xdr:ext cx="52959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959840" y="15526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126365</xdr:rowOff>
    </xdr:from>
    <xdr:to>
      <xdr:col>76</xdr:col>
      <xdr:colOff>114300</xdr:colOff>
      <xdr:row>97</xdr:row>
      <xdr:rowOff>73660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573000" y="16014065"/>
          <a:ext cx="8128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34925</xdr:rowOff>
    </xdr:from>
    <xdr:to>
      <xdr:col>76</xdr:col>
      <xdr:colOff>165100</xdr:colOff>
      <xdr:row>95</xdr:row>
      <xdr:rowOff>136525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335000" y="1575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153035</xdr:rowOff>
    </xdr:from>
    <xdr:ext cx="52959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134340" y="15526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125095</xdr:rowOff>
    </xdr:from>
    <xdr:to>
      <xdr:col>71</xdr:col>
      <xdr:colOff>174625</xdr:colOff>
      <xdr:row>96</xdr:row>
      <xdr:rowOff>126365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1750675" y="15841345"/>
          <a:ext cx="822325"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69215</xdr:rowOff>
    </xdr:from>
    <xdr:to>
      <xdr:col>72</xdr:col>
      <xdr:colOff>38100</xdr:colOff>
      <xdr:row>97</xdr:row>
      <xdr:rowOff>170815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525375" y="161283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161925</xdr:rowOff>
    </xdr:from>
    <xdr:ext cx="52959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324715" y="16221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58420</xdr:rowOff>
    </xdr:from>
    <xdr:to>
      <xdr:col>67</xdr:col>
      <xdr:colOff>101600</xdr:colOff>
      <xdr:row>97</xdr:row>
      <xdr:rowOff>160020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1699875"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151130</xdr:rowOff>
    </xdr:from>
    <xdr:ext cx="52959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515090" y="16210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117475</xdr:rowOff>
    </xdr:from>
    <xdr:to>
      <xdr:col>85</xdr:col>
      <xdr:colOff>174625</xdr:colOff>
      <xdr:row>97</xdr:row>
      <xdr:rowOff>47625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919325" y="160051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96</xdr:row>
      <xdr:rowOff>95885</xdr:rowOff>
    </xdr:from>
    <xdr:ext cx="534670" cy="259080"/>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5017750" y="15983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151765</xdr:rowOff>
    </xdr:from>
    <xdr:to>
      <xdr:col>81</xdr:col>
      <xdr:colOff>101600</xdr:colOff>
      <xdr:row>97</xdr:row>
      <xdr:rowOff>81915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144625" y="160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73025</xdr:rowOff>
    </xdr:from>
    <xdr:ext cx="52959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959840" y="161321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22860</xdr:rowOff>
    </xdr:from>
    <xdr:to>
      <xdr:col>76</xdr:col>
      <xdr:colOff>165100</xdr:colOff>
      <xdr:row>97</xdr:row>
      <xdr:rowOff>124460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335000" y="160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115570</xdr:rowOff>
    </xdr:from>
    <xdr:ext cx="52959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134340" y="161747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75565</xdr:rowOff>
    </xdr:from>
    <xdr:to>
      <xdr:col>72</xdr:col>
      <xdr:colOff>38100</xdr:colOff>
      <xdr:row>97</xdr:row>
      <xdr:rowOff>6350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525375" y="159632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22225</xdr:rowOff>
    </xdr:from>
    <xdr:ext cx="529590" cy="2584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324715" y="157384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4445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1699875" y="15791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20955</xdr:rowOff>
    </xdr:from>
    <xdr:ext cx="529590" cy="25400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1515090" y="15565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590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74177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24765</xdr:rowOff>
    </xdr:from>
    <xdr:to>
      <xdr:col>120</xdr:col>
      <xdr:colOff>114300</xdr:colOff>
      <xdr:row>38</xdr:row>
      <xdr:rowOff>24765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630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52705</xdr:rowOff>
    </xdr:from>
    <xdr:ext cx="248920" cy="24447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546830" y="6167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134620</xdr:rowOff>
    </xdr:from>
    <xdr:to>
      <xdr:col>120</xdr:col>
      <xdr:colOff>114300</xdr:colOff>
      <xdr:row>34</xdr:row>
      <xdr:rowOff>134620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162560</xdr:rowOff>
    </xdr:from>
    <xdr:ext cx="526415" cy="24447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280130" y="5617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79375</xdr:rowOff>
    </xdr:from>
    <xdr:to>
      <xdr:col>120</xdr:col>
      <xdr:colOff>114300</xdr:colOff>
      <xdr:row>31</xdr:row>
      <xdr:rowOff>79375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5203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107315</xdr:rowOff>
    </xdr:from>
    <xdr:ext cx="526415" cy="24828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80130" y="506666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6415" cy="24447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280130" y="4516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127635</xdr:rowOff>
    </xdr:from>
    <xdr:to>
      <xdr:col>116</xdr:col>
      <xdr:colOff>62865</xdr:colOff>
      <xdr:row>38</xdr:row>
      <xdr:rowOff>24765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318095" y="508698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52705</xdr:rowOff>
    </xdr:from>
    <xdr:ext cx="249555" cy="24447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0370800" y="633285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24765</xdr:rowOff>
    </xdr:from>
    <xdr:to>
      <xdr:col>116</xdr:col>
      <xdr:colOff>152400</xdr:colOff>
      <xdr:row>38</xdr:row>
      <xdr:rowOff>24765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246975" y="6304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76200</xdr:rowOff>
    </xdr:from>
    <xdr:ext cx="534670" cy="248920"/>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0370800" y="48704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22,127</a:t>
          </a:r>
          <a:endParaRPr kumimoji="1" lang="ja-JP" altLang="en-US" sz="1000" b="1">
            <a:latin typeface="ＭＳ Ｐゴシック"/>
          </a:endParaRPr>
        </a:p>
      </xdr:txBody>
    </xdr:sp>
    <xdr:clientData/>
  </xdr:oneCellAnchor>
  <xdr:twoCellAnchor>
    <xdr:from>
      <xdr:col>115</xdr:col>
      <xdr:colOff>165100</xdr:colOff>
      <xdr:row>30</xdr:row>
      <xdr:rowOff>127635</xdr:rowOff>
    </xdr:from>
    <xdr:to>
      <xdr:col>116</xdr:col>
      <xdr:colOff>152400</xdr:colOff>
      <xdr:row>30</xdr:row>
      <xdr:rowOff>127635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246975" y="5086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24765</xdr:rowOff>
    </xdr:from>
    <xdr:to>
      <xdr:col>116</xdr:col>
      <xdr:colOff>63500</xdr:colOff>
      <xdr:row>38</xdr:row>
      <xdr:rowOff>24765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58000" y="63049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137795</xdr:rowOff>
    </xdr:from>
    <xdr:ext cx="378460" cy="24828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0370800" y="608774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116205</xdr:rowOff>
    </xdr:from>
    <xdr:to>
      <xdr:col>116</xdr:col>
      <xdr:colOff>114300</xdr:colOff>
      <xdr:row>38</xdr:row>
      <xdr:rowOff>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269200" y="6231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24765</xdr:rowOff>
    </xdr:from>
    <xdr:to>
      <xdr:col>111</xdr:col>
      <xdr:colOff>174625</xdr:colOff>
      <xdr:row>38</xdr:row>
      <xdr:rowOff>24765</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735675" y="630491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44450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510375" y="62268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36</xdr:row>
      <xdr:rowOff>60960</xdr:rowOff>
    </xdr:from>
    <xdr:ext cx="378460" cy="24447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3375" y="601091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24765</xdr:rowOff>
    </xdr:from>
    <xdr:to>
      <xdr:col>107</xdr:col>
      <xdr:colOff>50800</xdr:colOff>
      <xdr:row>38</xdr:row>
      <xdr:rowOff>24765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7926050" y="630491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114300</xdr:rowOff>
    </xdr:from>
    <xdr:to>
      <xdr:col>107</xdr:col>
      <xdr:colOff>101600</xdr:colOff>
      <xdr:row>38</xdr:row>
      <xdr:rowOff>46990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84875" y="622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62865</xdr:rowOff>
    </xdr:from>
    <xdr:ext cx="373380" cy="24447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62320" y="6012815"/>
          <a:ext cx="373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24765</xdr:rowOff>
    </xdr:from>
    <xdr:to>
      <xdr:col>102</xdr:col>
      <xdr:colOff>114300</xdr:colOff>
      <xdr:row>38</xdr:row>
      <xdr:rowOff>24765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7113250" y="63049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136525</xdr:rowOff>
    </xdr:from>
    <xdr:to>
      <xdr:col>102</xdr:col>
      <xdr:colOff>165100</xdr:colOff>
      <xdr:row>38</xdr:row>
      <xdr:rowOff>69215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7875250" y="625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85090</xdr:rowOff>
    </xdr:from>
    <xdr:ext cx="313690" cy="24447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785080" y="6035040"/>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135890</xdr:rowOff>
    </xdr:from>
    <xdr:to>
      <xdr:col>98</xdr:col>
      <xdr:colOff>38100</xdr:colOff>
      <xdr:row>38</xdr:row>
      <xdr:rowOff>68580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065625" y="6250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84455</xdr:rowOff>
    </xdr:from>
    <xdr:ext cx="313690" cy="24447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959580" y="603440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140335</xdr:rowOff>
    </xdr:from>
    <xdr:to>
      <xdr:col>116</xdr:col>
      <xdr:colOff>114300</xdr:colOff>
      <xdr:row>38</xdr:row>
      <xdr:rowOff>73025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269200"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95250</xdr:rowOff>
    </xdr:from>
    <xdr:ext cx="249555" cy="24447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0370800" y="62103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140335</xdr:rowOff>
    </xdr:from>
    <xdr:to>
      <xdr:col>112</xdr:col>
      <xdr:colOff>38100</xdr:colOff>
      <xdr:row>38</xdr:row>
      <xdr:rowOff>73025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510375" y="6255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64770</xdr:rowOff>
    </xdr:from>
    <xdr:ext cx="244475" cy="24955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36715" y="634492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140335</xdr:rowOff>
    </xdr:from>
    <xdr:to>
      <xdr:col>107</xdr:col>
      <xdr:colOff>101600</xdr:colOff>
      <xdr:row>38</xdr:row>
      <xdr:rowOff>73025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84875"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64770</xdr:rowOff>
    </xdr:from>
    <xdr:ext cx="244475" cy="24955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627090" y="634492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140335</xdr:rowOff>
    </xdr:from>
    <xdr:to>
      <xdr:col>102</xdr:col>
      <xdr:colOff>165100</xdr:colOff>
      <xdr:row>38</xdr:row>
      <xdr:rowOff>73025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875250"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38</xdr:row>
      <xdr:rowOff>64770</xdr:rowOff>
    </xdr:from>
    <xdr:ext cx="249555" cy="2495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811750" y="63449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140335</xdr:rowOff>
    </xdr:from>
    <xdr:to>
      <xdr:col>98</xdr:col>
      <xdr:colOff>38100</xdr:colOff>
      <xdr:row>38</xdr:row>
      <xdr:rowOff>73025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065625" y="6255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64770</xdr:rowOff>
    </xdr:from>
    <xdr:ext cx="244475" cy="24955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991965" y="634492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590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74177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447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546830" y="89192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447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546830" y="7818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4475" cy="24955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36715"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4475" cy="24955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627090"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4475" cy="2495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991965"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57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0370800" y="88766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4475" cy="24955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36715"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4475" cy="24955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627090"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4475" cy="24955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991965"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歳出決算総額ベースでの住民一人あたりコストは約４９万７千円である。全ての項目において類似団体平均を下回っている。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主なものとして、</a:t>
          </a:r>
          <a:endParaRPr lang="ja-JP" altLang="ja-JP" sz="1300">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総務費は、一人あたり約８万６千円</a:t>
          </a:r>
          <a:r>
            <a:rPr kumimoji="1" lang="ja-JP" altLang="en-US" sz="1300">
              <a:solidFill>
                <a:schemeClr val="dk1"/>
              </a:solidFill>
              <a:effectLst/>
              <a:latin typeface="ＭＳ Ｐゴシック"/>
              <a:ea typeface="ＭＳ Ｐゴシック"/>
              <a:cs typeface="+mn-cs"/>
            </a:rPr>
            <a:t>となっている</a:t>
          </a:r>
          <a:r>
            <a:rPr kumimoji="1" lang="ja-JP" altLang="ja-JP" sz="1300">
              <a:solidFill>
                <a:schemeClr val="dk1"/>
              </a:solidFill>
              <a:effectLst/>
              <a:latin typeface="ＭＳ Ｐゴシック"/>
              <a:ea typeface="ＭＳ Ｐゴシック"/>
              <a:cs typeface="+mn-cs"/>
            </a:rPr>
            <a:t>。電子地域通貨を活用した地域経済の活性化を目的とした事業の実施により増加した。</a:t>
          </a:r>
          <a:r>
            <a:rPr kumimoji="1" lang="ja-JP" altLang="en-US" sz="1300">
              <a:solidFill>
                <a:schemeClr val="dk1"/>
              </a:solidFill>
              <a:effectLst/>
              <a:latin typeface="ＭＳ Ｐゴシック"/>
              <a:ea typeface="ＭＳ Ｐゴシック"/>
              <a:cs typeface="+mn-cs"/>
            </a:rPr>
            <a:t>引き続き、事業レビューの実施により</a:t>
          </a:r>
          <a:r>
            <a:rPr kumimoji="1" lang="ja-JP" altLang="ja-JP" sz="1300">
              <a:solidFill>
                <a:schemeClr val="dk1"/>
              </a:solidFill>
              <a:effectLst/>
              <a:latin typeface="ＭＳ Ｐゴシック"/>
              <a:ea typeface="ＭＳ Ｐゴシック"/>
              <a:cs typeface="+mn-cs"/>
            </a:rPr>
            <a:t>事業全体を精査し経費の節減に取り組む。</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民生費は、一人あたり約１８万１千円</a:t>
          </a:r>
          <a:r>
            <a:rPr kumimoji="1" lang="ja-JP" altLang="en-US" sz="1300">
              <a:solidFill>
                <a:schemeClr val="dk1"/>
              </a:solidFill>
              <a:effectLst/>
              <a:latin typeface="ＭＳ Ｐゴシック"/>
              <a:ea typeface="ＭＳ Ｐゴシック"/>
              <a:cs typeface="+mn-cs"/>
            </a:rPr>
            <a:t>となっている。物価高騰等の影響を受ける低所得世帯への給付金事業の実施により増加した。</a:t>
          </a:r>
          <a:r>
            <a:rPr kumimoji="1" lang="ja-JP" altLang="ja-JP" sz="1300">
              <a:solidFill>
                <a:schemeClr val="dk1"/>
              </a:solidFill>
              <a:effectLst/>
              <a:latin typeface="ＭＳ Ｐゴシック"/>
              <a:ea typeface="ＭＳ Ｐゴシック"/>
              <a:cs typeface="+mn-cs"/>
            </a:rPr>
            <a:t>今後も高齢者人口の増加等に伴</a:t>
          </a:r>
          <a:r>
            <a:rPr kumimoji="1" lang="ja-JP" altLang="en-US" sz="1300">
              <a:solidFill>
                <a:schemeClr val="dk1"/>
              </a:solidFill>
              <a:effectLst/>
              <a:latin typeface="ＭＳ Ｐゴシック"/>
              <a:ea typeface="ＭＳ Ｐゴシック"/>
              <a:cs typeface="+mn-cs"/>
            </a:rPr>
            <a:t>い福祉サービス等に係る歳出の</a:t>
          </a:r>
          <a:r>
            <a:rPr kumimoji="1" lang="ja-JP" altLang="ja-JP" sz="1300">
              <a:solidFill>
                <a:schemeClr val="dk1"/>
              </a:solidFill>
              <a:effectLst/>
              <a:latin typeface="ＭＳ Ｐゴシック"/>
              <a:ea typeface="ＭＳ Ｐゴシック"/>
              <a:cs typeface="+mn-cs"/>
            </a:rPr>
            <a:t>増加が見込まれる。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商工費は、一人あたり約１万円</a:t>
          </a:r>
          <a:r>
            <a:rPr kumimoji="1" lang="ja-JP" altLang="en-US" sz="1300">
              <a:solidFill>
                <a:schemeClr val="dk1"/>
              </a:solidFill>
              <a:effectLst/>
              <a:latin typeface="ＭＳ Ｐゴシック"/>
              <a:ea typeface="ＭＳ Ｐゴシック"/>
              <a:cs typeface="+mn-cs"/>
            </a:rPr>
            <a:t>となっている</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物価高騰に対応するための経済対策事業の完了等により大きく減少した。引き続き、</a:t>
          </a:r>
          <a:r>
            <a:rPr kumimoji="1" lang="ja-JP" altLang="ja-JP" sz="1300">
              <a:solidFill>
                <a:schemeClr val="dk1"/>
              </a:solidFill>
              <a:effectLst/>
              <a:latin typeface="ＭＳ Ｐゴシック"/>
              <a:ea typeface="ＭＳ Ｐゴシック"/>
              <a:cs typeface="+mn-cs"/>
            </a:rPr>
            <a:t>事業全体を精査し経費の節減に取り組む。</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財政調整基金残高は前年度から２．９６ポイント減少している</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これは、積立額を上回る取崩しをしたことが要因である。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実質収支額は前年度から０．６８ポイント</a:t>
          </a:r>
          <a:r>
            <a:rPr kumimoji="1" lang="ja-JP" altLang="en-US" sz="1300">
              <a:solidFill>
                <a:schemeClr val="dk1"/>
              </a:solidFill>
              <a:effectLst/>
              <a:latin typeface="ＭＳ ゴシック"/>
              <a:ea typeface="ＭＳ ゴシック"/>
              <a:cs typeface="+mn-cs"/>
            </a:rPr>
            <a:t>減少</a:t>
          </a:r>
          <a:r>
            <a:rPr kumimoji="1" lang="ja-JP" altLang="ja-JP" sz="1300">
              <a:solidFill>
                <a:schemeClr val="dk1"/>
              </a:solidFill>
              <a:effectLst/>
              <a:latin typeface="ＭＳ ゴシック"/>
              <a:ea typeface="ＭＳ ゴシック"/>
              <a:cs typeface="+mn-cs"/>
            </a:rPr>
            <a:t>している</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これは、国庫支出金や県支出金等が減少したこと</a:t>
          </a:r>
          <a:r>
            <a:rPr kumimoji="1" lang="ja-JP" altLang="en-US" sz="1300">
              <a:solidFill>
                <a:schemeClr val="dk1"/>
              </a:solidFill>
              <a:effectLst/>
              <a:latin typeface="ＭＳ ゴシック"/>
              <a:ea typeface="ＭＳ ゴシック"/>
              <a:cs typeface="+mn-cs"/>
            </a:rPr>
            <a:t>による減収や、電子地域通貨を活用した地域経済の活性化を目的とした大型事業の実施による歳出の増加が主な要因である。</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実質単年度収支は０．２７ポイント</a:t>
          </a:r>
          <a:r>
            <a:rPr kumimoji="1" lang="ja-JP" altLang="en-US" sz="1300">
              <a:solidFill>
                <a:schemeClr val="dk1"/>
              </a:solidFill>
              <a:effectLst/>
              <a:latin typeface="ＭＳ ゴシック"/>
              <a:ea typeface="ＭＳ ゴシック"/>
              <a:cs typeface="+mn-cs"/>
            </a:rPr>
            <a:t>減少</a:t>
          </a:r>
          <a:r>
            <a:rPr kumimoji="1" lang="ja-JP" altLang="ja-JP" sz="1300">
              <a:solidFill>
                <a:schemeClr val="dk1"/>
              </a:solidFill>
              <a:effectLst/>
              <a:latin typeface="ＭＳ ゴシック"/>
              <a:ea typeface="ＭＳ ゴシック"/>
              <a:cs typeface="+mn-cs"/>
            </a:rPr>
            <a:t>し</a:t>
          </a:r>
          <a:r>
            <a:rPr kumimoji="1" lang="ja-JP" altLang="en-US" sz="1300">
              <a:solidFill>
                <a:schemeClr val="dk1"/>
              </a:solidFill>
              <a:effectLst/>
              <a:latin typeface="ＭＳ ゴシック"/>
              <a:ea typeface="ＭＳ ゴシック"/>
              <a:cs typeface="+mn-cs"/>
            </a:rPr>
            <a:t>ている</a:t>
          </a:r>
          <a:r>
            <a:rPr kumimoji="1" lang="ja-JP" altLang="ja-JP" sz="1300">
              <a:solidFill>
                <a:schemeClr val="dk1"/>
              </a:solidFill>
              <a:effectLst/>
              <a:latin typeface="ＭＳ ゴシック"/>
              <a:ea typeface="ＭＳ ゴシック"/>
              <a:cs typeface="+mn-cs"/>
            </a:rPr>
            <a:t>。これは、財政調整基金の取崩額が</a:t>
          </a:r>
          <a:r>
            <a:rPr kumimoji="1" lang="ja-JP" altLang="en-US" sz="1300">
              <a:solidFill>
                <a:schemeClr val="dk1"/>
              </a:solidFill>
              <a:effectLst/>
              <a:latin typeface="ＭＳ ゴシック"/>
              <a:ea typeface="ＭＳ ゴシック"/>
              <a:cs typeface="+mn-cs"/>
            </a:rPr>
            <a:t>増加した</a:t>
          </a:r>
          <a:r>
            <a:rPr kumimoji="1" lang="ja-JP" altLang="ja-JP" sz="1300">
              <a:solidFill>
                <a:schemeClr val="dk1"/>
              </a:solidFill>
              <a:effectLst/>
              <a:latin typeface="ＭＳ ゴシック"/>
              <a:ea typeface="ＭＳ ゴシック"/>
              <a:cs typeface="+mn-cs"/>
            </a:rPr>
            <a:t>ことが</a:t>
          </a:r>
          <a:r>
            <a:rPr kumimoji="1" lang="ja-JP" altLang="en-US" sz="1300">
              <a:solidFill>
                <a:schemeClr val="dk1"/>
              </a:solidFill>
              <a:effectLst/>
              <a:latin typeface="ＭＳ ゴシック"/>
              <a:ea typeface="ＭＳ ゴシック"/>
              <a:cs typeface="+mn-cs"/>
            </a:rPr>
            <a:t>主な</a:t>
          </a:r>
          <a:r>
            <a:rPr kumimoji="1" lang="ja-JP" altLang="ja-JP" sz="1300">
              <a:solidFill>
                <a:schemeClr val="dk1"/>
              </a:solidFill>
              <a:effectLst/>
              <a:latin typeface="ＭＳ ゴシック"/>
              <a:ea typeface="ＭＳ ゴシック"/>
              <a:cs typeface="+mn-cs"/>
            </a:rPr>
            <a:t>要因である。</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群馬県渋川市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すべての会計で黒字となっており、特に最大規模の一般会計においては、限られた歳入の範囲内で歳出予算を編成することを基本としている。また、適正化・効率化の観点から、執行においても創意工夫し、歳出削減につなげることを徹底している。今後も、財政調整基金の確保と、公債費の増加に対応するための減債基金を確保するため、一定の黒字を確保できる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83_&#28171;&#24029;&#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83_&#28171;&#2402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31.9</v>
          </cell>
          <cell r="BX51">
            <v>28.4</v>
          </cell>
          <cell r="CF51">
            <v>22.2</v>
          </cell>
          <cell r="CN51">
            <v>3.3</v>
          </cell>
        </row>
        <row r="53">
          <cell r="BP53">
            <v>67</v>
          </cell>
          <cell r="BX53">
            <v>68.2</v>
          </cell>
          <cell r="CF53">
            <v>69.3</v>
          </cell>
          <cell r="CN53">
            <v>71</v>
          </cell>
          <cell r="CV53">
            <v>72.900000000000006</v>
          </cell>
        </row>
        <row r="55">
          <cell r="AN55" t="str">
            <v>類似団体内平均値</v>
          </cell>
          <cell r="BP55">
            <v>25.5</v>
          </cell>
          <cell r="BX55">
            <v>25.1</v>
          </cell>
          <cell r="CF55">
            <v>19</v>
          </cell>
          <cell r="CN55">
            <v>4</v>
          </cell>
          <cell r="CV55">
            <v>0.4</v>
          </cell>
        </row>
        <row r="57">
          <cell r="BP57">
            <v>60.9</v>
          </cell>
          <cell r="BX57">
            <v>61</v>
          </cell>
          <cell r="CF57">
            <v>61.7</v>
          </cell>
          <cell r="CN57">
            <v>63.5</v>
          </cell>
          <cell r="CV57">
            <v>64.400000000000006</v>
          </cell>
        </row>
        <row r="73">
          <cell r="AN73" t="str">
            <v>当該団体値</v>
          </cell>
          <cell r="BP73">
            <v>31.9</v>
          </cell>
          <cell r="BX73">
            <v>28.4</v>
          </cell>
          <cell r="CF73">
            <v>22.2</v>
          </cell>
          <cell r="CN73">
            <v>3.3</v>
          </cell>
        </row>
        <row r="75">
          <cell r="BP75">
            <v>5.6</v>
          </cell>
          <cell r="BX75">
            <v>5.0999999999999996</v>
          </cell>
          <cell r="CF75">
            <v>4.4000000000000004</v>
          </cell>
          <cell r="CN75">
            <v>4.3</v>
          </cell>
          <cell r="CV75">
            <v>4.3</v>
          </cell>
        </row>
        <row r="77">
          <cell r="AN77" t="str">
            <v>類似団体内平均値</v>
          </cell>
          <cell r="BP77">
            <v>25.5</v>
          </cell>
          <cell r="BX77">
            <v>25.1</v>
          </cell>
          <cell r="CF77">
            <v>19</v>
          </cell>
          <cell r="CN77">
            <v>4</v>
          </cell>
          <cell r="CV77">
            <v>0.4</v>
          </cell>
        </row>
        <row r="79">
          <cell r="BP79">
            <v>6.6</v>
          </cell>
          <cell r="BX79">
            <v>6.4</v>
          </cell>
          <cell r="CF79">
            <v>8</v>
          </cell>
          <cell r="CN79">
            <v>8</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132</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136</v>
      </c>
      <c r="C2" s="3"/>
      <c r="D2" s="10"/>
    </row>
    <row r="3" spans="1:119" ht="18.75" customHeight="1" x14ac:dyDescent="0.2">
      <c r="A3" s="2"/>
      <c r="B3" s="360" t="s">
        <v>139</v>
      </c>
      <c r="C3" s="361"/>
      <c r="D3" s="361"/>
      <c r="E3" s="362"/>
      <c r="F3" s="362"/>
      <c r="G3" s="362"/>
      <c r="H3" s="362"/>
      <c r="I3" s="362"/>
      <c r="J3" s="362"/>
      <c r="K3" s="362"/>
      <c r="L3" s="362" t="s">
        <v>141</v>
      </c>
      <c r="M3" s="362"/>
      <c r="N3" s="362"/>
      <c r="O3" s="362"/>
      <c r="P3" s="362"/>
      <c r="Q3" s="362"/>
      <c r="R3" s="368"/>
      <c r="S3" s="368"/>
      <c r="T3" s="368"/>
      <c r="U3" s="368"/>
      <c r="V3" s="369"/>
      <c r="W3" s="373" t="s">
        <v>142</v>
      </c>
      <c r="X3" s="374"/>
      <c r="Y3" s="374"/>
      <c r="Z3" s="374"/>
      <c r="AA3" s="374"/>
      <c r="AB3" s="361"/>
      <c r="AC3" s="368" t="s">
        <v>144</v>
      </c>
      <c r="AD3" s="374"/>
      <c r="AE3" s="374"/>
      <c r="AF3" s="374"/>
      <c r="AG3" s="374"/>
      <c r="AH3" s="374"/>
      <c r="AI3" s="374"/>
      <c r="AJ3" s="374"/>
      <c r="AK3" s="374"/>
      <c r="AL3" s="378"/>
      <c r="AM3" s="373" t="s">
        <v>146</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150</v>
      </c>
      <c r="BO3" s="374"/>
      <c r="BP3" s="374"/>
      <c r="BQ3" s="374"/>
      <c r="BR3" s="374"/>
      <c r="BS3" s="374"/>
      <c r="BT3" s="374"/>
      <c r="BU3" s="378"/>
      <c r="BV3" s="373" t="s">
        <v>12</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151</v>
      </c>
      <c r="CU3" s="374"/>
      <c r="CV3" s="374"/>
      <c r="CW3" s="374"/>
      <c r="CX3" s="374"/>
      <c r="CY3" s="374"/>
      <c r="CZ3" s="374"/>
      <c r="DA3" s="378"/>
      <c r="DB3" s="373" t="s">
        <v>152</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154</v>
      </c>
      <c r="AZ4" s="459"/>
      <c r="BA4" s="459"/>
      <c r="BB4" s="459"/>
      <c r="BC4" s="459"/>
      <c r="BD4" s="459"/>
      <c r="BE4" s="459"/>
      <c r="BF4" s="459"/>
      <c r="BG4" s="459"/>
      <c r="BH4" s="459"/>
      <c r="BI4" s="459"/>
      <c r="BJ4" s="459"/>
      <c r="BK4" s="459"/>
      <c r="BL4" s="459"/>
      <c r="BM4" s="460"/>
      <c r="BN4" s="442">
        <v>38589357</v>
      </c>
      <c r="BO4" s="443"/>
      <c r="BP4" s="443"/>
      <c r="BQ4" s="443"/>
      <c r="BR4" s="443"/>
      <c r="BS4" s="443"/>
      <c r="BT4" s="443"/>
      <c r="BU4" s="444"/>
      <c r="BV4" s="442">
        <v>37256945</v>
      </c>
      <c r="BW4" s="443"/>
      <c r="BX4" s="443"/>
      <c r="BY4" s="443"/>
      <c r="BZ4" s="443"/>
      <c r="CA4" s="443"/>
      <c r="CB4" s="443"/>
      <c r="CC4" s="444"/>
      <c r="CD4" s="513" t="s">
        <v>155</v>
      </c>
      <c r="CE4" s="514"/>
      <c r="CF4" s="514"/>
      <c r="CG4" s="514"/>
      <c r="CH4" s="514"/>
      <c r="CI4" s="514"/>
      <c r="CJ4" s="514"/>
      <c r="CK4" s="514"/>
      <c r="CL4" s="514"/>
      <c r="CM4" s="514"/>
      <c r="CN4" s="514"/>
      <c r="CO4" s="514"/>
      <c r="CP4" s="514"/>
      <c r="CQ4" s="514"/>
      <c r="CR4" s="514"/>
      <c r="CS4" s="515"/>
      <c r="CT4" s="547">
        <v>6.7</v>
      </c>
      <c r="CU4" s="548"/>
      <c r="CV4" s="548"/>
      <c r="CW4" s="548"/>
      <c r="CX4" s="548"/>
      <c r="CY4" s="548"/>
      <c r="CZ4" s="548"/>
      <c r="DA4" s="549"/>
      <c r="DB4" s="547">
        <v>7.4</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157</v>
      </c>
      <c r="AN5" s="446"/>
      <c r="AO5" s="446"/>
      <c r="AP5" s="446"/>
      <c r="AQ5" s="446"/>
      <c r="AR5" s="446"/>
      <c r="AS5" s="446"/>
      <c r="AT5" s="447"/>
      <c r="AU5" s="485" t="s">
        <v>74</v>
      </c>
      <c r="AV5" s="486"/>
      <c r="AW5" s="486"/>
      <c r="AX5" s="486"/>
      <c r="AY5" s="452" t="s">
        <v>147</v>
      </c>
      <c r="AZ5" s="453"/>
      <c r="BA5" s="453"/>
      <c r="BB5" s="453"/>
      <c r="BC5" s="453"/>
      <c r="BD5" s="453"/>
      <c r="BE5" s="453"/>
      <c r="BF5" s="453"/>
      <c r="BG5" s="453"/>
      <c r="BH5" s="453"/>
      <c r="BI5" s="453"/>
      <c r="BJ5" s="453"/>
      <c r="BK5" s="453"/>
      <c r="BL5" s="453"/>
      <c r="BM5" s="454"/>
      <c r="BN5" s="455">
        <v>36330998</v>
      </c>
      <c r="BO5" s="456"/>
      <c r="BP5" s="456"/>
      <c r="BQ5" s="456"/>
      <c r="BR5" s="456"/>
      <c r="BS5" s="456"/>
      <c r="BT5" s="456"/>
      <c r="BU5" s="457"/>
      <c r="BV5" s="455">
        <v>35505632</v>
      </c>
      <c r="BW5" s="456"/>
      <c r="BX5" s="456"/>
      <c r="BY5" s="456"/>
      <c r="BZ5" s="456"/>
      <c r="CA5" s="456"/>
      <c r="CB5" s="456"/>
      <c r="CC5" s="457"/>
      <c r="CD5" s="466" t="s">
        <v>159</v>
      </c>
      <c r="CE5" s="417"/>
      <c r="CF5" s="417"/>
      <c r="CG5" s="417"/>
      <c r="CH5" s="417"/>
      <c r="CI5" s="417"/>
      <c r="CJ5" s="417"/>
      <c r="CK5" s="417"/>
      <c r="CL5" s="417"/>
      <c r="CM5" s="417"/>
      <c r="CN5" s="417"/>
      <c r="CO5" s="417"/>
      <c r="CP5" s="417"/>
      <c r="CQ5" s="417"/>
      <c r="CR5" s="417"/>
      <c r="CS5" s="467"/>
      <c r="CT5" s="318">
        <v>95.3</v>
      </c>
      <c r="CU5" s="319"/>
      <c r="CV5" s="319"/>
      <c r="CW5" s="319"/>
      <c r="CX5" s="319"/>
      <c r="CY5" s="319"/>
      <c r="CZ5" s="319"/>
      <c r="DA5" s="320"/>
      <c r="DB5" s="318">
        <v>95.6</v>
      </c>
      <c r="DC5" s="319"/>
      <c r="DD5" s="319"/>
      <c r="DE5" s="319"/>
      <c r="DF5" s="319"/>
      <c r="DG5" s="319"/>
      <c r="DH5" s="319"/>
      <c r="DI5" s="320"/>
    </row>
    <row r="6" spans="1:119" ht="18.75" customHeight="1" x14ac:dyDescent="0.2">
      <c r="A6" s="2"/>
      <c r="B6" s="381" t="s">
        <v>161</v>
      </c>
      <c r="C6" s="332"/>
      <c r="D6" s="332"/>
      <c r="E6" s="382"/>
      <c r="F6" s="382"/>
      <c r="G6" s="382"/>
      <c r="H6" s="382"/>
      <c r="I6" s="382"/>
      <c r="J6" s="382"/>
      <c r="K6" s="382"/>
      <c r="L6" s="382" t="s">
        <v>164</v>
      </c>
      <c r="M6" s="382"/>
      <c r="N6" s="382"/>
      <c r="O6" s="382"/>
      <c r="P6" s="382"/>
      <c r="Q6" s="382"/>
      <c r="R6" s="330"/>
      <c r="S6" s="330"/>
      <c r="T6" s="330"/>
      <c r="U6" s="330"/>
      <c r="V6" s="386"/>
      <c r="W6" s="389" t="s">
        <v>166</v>
      </c>
      <c r="X6" s="331"/>
      <c r="Y6" s="331"/>
      <c r="Z6" s="331"/>
      <c r="AA6" s="331"/>
      <c r="AB6" s="332"/>
      <c r="AC6" s="392" t="s">
        <v>167</v>
      </c>
      <c r="AD6" s="393"/>
      <c r="AE6" s="393"/>
      <c r="AF6" s="393"/>
      <c r="AG6" s="393"/>
      <c r="AH6" s="393"/>
      <c r="AI6" s="393"/>
      <c r="AJ6" s="393"/>
      <c r="AK6" s="393"/>
      <c r="AL6" s="394"/>
      <c r="AM6" s="484" t="s">
        <v>78</v>
      </c>
      <c r="AN6" s="446"/>
      <c r="AO6" s="446"/>
      <c r="AP6" s="446"/>
      <c r="AQ6" s="446"/>
      <c r="AR6" s="446"/>
      <c r="AS6" s="446"/>
      <c r="AT6" s="447"/>
      <c r="AU6" s="485" t="s">
        <v>74</v>
      </c>
      <c r="AV6" s="486"/>
      <c r="AW6" s="486"/>
      <c r="AX6" s="486"/>
      <c r="AY6" s="452" t="s">
        <v>168</v>
      </c>
      <c r="AZ6" s="453"/>
      <c r="BA6" s="453"/>
      <c r="BB6" s="453"/>
      <c r="BC6" s="453"/>
      <c r="BD6" s="453"/>
      <c r="BE6" s="453"/>
      <c r="BF6" s="453"/>
      <c r="BG6" s="453"/>
      <c r="BH6" s="453"/>
      <c r="BI6" s="453"/>
      <c r="BJ6" s="453"/>
      <c r="BK6" s="453"/>
      <c r="BL6" s="453"/>
      <c r="BM6" s="454"/>
      <c r="BN6" s="455">
        <v>2258359</v>
      </c>
      <c r="BO6" s="456"/>
      <c r="BP6" s="456"/>
      <c r="BQ6" s="456"/>
      <c r="BR6" s="456"/>
      <c r="BS6" s="456"/>
      <c r="BT6" s="456"/>
      <c r="BU6" s="457"/>
      <c r="BV6" s="455">
        <v>1751313</v>
      </c>
      <c r="BW6" s="456"/>
      <c r="BX6" s="456"/>
      <c r="BY6" s="456"/>
      <c r="BZ6" s="456"/>
      <c r="CA6" s="456"/>
      <c r="CB6" s="456"/>
      <c r="CC6" s="457"/>
      <c r="CD6" s="466" t="s">
        <v>171</v>
      </c>
      <c r="CE6" s="417"/>
      <c r="CF6" s="417"/>
      <c r="CG6" s="417"/>
      <c r="CH6" s="417"/>
      <c r="CI6" s="417"/>
      <c r="CJ6" s="417"/>
      <c r="CK6" s="417"/>
      <c r="CL6" s="417"/>
      <c r="CM6" s="417"/>
      <c r="CN6" s="417"/>
      <c r="CO6" s="417"/>
      <c r="CP6" s="417"/>
      <c r="CQ6" s="417"/>
      <c r="CR6" s="417"/>
      <c r="CS6" s="467"/>
      <c r="CT6" s="542">
        <v>96</v>
      </c>
      <c r="CU6" s="543"/>
      <c r="CV6" s="543"/>
      <c r="CW6" s="543"/>
      <c r="CX6" s="543"/>
      <c r="CY6" s="543"/>
      <c r="CZ6" s="543"/>
      <c r="DA6" s="544"/>
      <c r="DB6" s="542">
        <v>95.6</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172</v>
      </c>
      <c r="AN7" s="446"/>
      <c r="AO7" s="446"/>
      <c r="AP7" s="446"/>
      <c r="AQ7" s="446"/>
      <c r="AR7" s="446"/>
      <c r="AS7" s="446"/>
      <c r="AT7" s="447"/>
      <c r="AU7" s="485" t="s">
        <v>74</v>
      </c>
      <c r="AV7" s="486"/>
      <c r="AW7" s="486"/>
      <c r="AX7" s="486"/>
      <c r="AY7" s="452" t="s">
        <v>173</v>
      </c>
      <c r="AZ7" s="453"/>
      <c r="BA7" s="453"/>
      <c r="BB7" s="453"/>
      <c r="BC7" s="453"/>
      <c r="BD7" s="453"/>
      <c r="BE7" s="453"/>
      <c r="BF7" s="453"/>
      <c r="BG7" s="453"/>
      <c r="BH7" s="453"/>
      <c r="BI7" s="453"/>
      <c r="BJ7" s="453"/>
      <c r="BK7" s="453"/>
      <c r="BL7" s="453"/>
      <c r="BM7" s="454"/>
      <c r="BN7" s="455">
        <v>789187</v>
      </c>
      <c r="BO7" s="456"/>
      <c r="BP7" s="456"/>
      <c r="BQ7" s="456"/>
      <c r="BR7" s="456"/>
      <c r="BS7" s="456"/>
      <c r="BT7" s="456"/>
      <c r="BU7" s="457"/>
      <c r="BV7" s="455">
        <v>151384</v>
      </c>
      <c r="BW7" s="456"/>
      <c r="BX7" s="456"/>
      <c r="BY7" s="456"/>
      <c r="BZ7" s="456"/>
      <c r="CA7" s="456"/>
      <c r="CB7" s="456"/>
      <c r="CC7" s="457"/>
      <c r="CD7" s="466" t="s">
        <v>174</v>
      </c>
      <c r="CE7" s="417"/>
      <c r="CF7" s="417"/>
      <c r="CG7" s="417"/>
      <c r="CH7" s="417"/>
      <c r="CI7" s="417"/>
      <c r="CJ7" s="417"/>
      <c r="CK7" s="417"/>
      <c r="CL7" s="417"/>
      <c r="CM7" s="417"/>
      <c r="CN7" s="417"/>
      <c r="CO7" s="417"/>
      <c r="CP7" s="417"/>
      <c r="CQ7" s="417"/>
      <c r="CR7" s="417"/>
      <c r="CS7" s="467"/>
      <c r="CT7" s="455">
        <v>21790654</v>
      </c>
      <c r="CU7" s="456"/>
      <c r="CV7" s="456"/>
      <c r="CW7" s="456"/>
      <c r="CX7" s="456"/>
      <c r="CY7" s="456"/>
      <c r="CZ7" s="456"/>
      <c r="DA7" s="457"/>
      <c r="DB7" s="455">
        <v>21548090</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176</v>
      </c>
      <c r="AN8" s="446"/>
      <c r="AO8" s="446"/>
      <c r="AP8" s="446"/>
      <c r="AQ8" s="446"/>
      <c r="AR8" s="446"/>
      <c r="AS8" s="446"/>
      <c r="AT8" s="447"/>
      <c r="AU8" s="485" t="s">
        <v>74</v>
      </c>
      <c r="AV8" s="486"/>
      <c r="AW8" s="486"/>
      <c r="AX8" s="486"/>
      <c r="AY8" s="452" t="s">
        <v>178</v>
      </c>
      <c r="AZ8" s="453"/>
      <c r="BA8" s="453"/>
      <c r="BB8" s="453"/>
      <c r="BC8" s="453"/>
      <c r="BD8" s="453"/>
      <c r="BE8" s="453"/>
      <c r="BF8" s="453"/>
      <c r="BG8" s="453"/>
      <c r="BH8" s="453"/>
      <c r="BI8" s="453"/>
      <c r="BJ8" s="453"/>
      <c r="BK8" s="453"/>
      <c r="BL8" s="453"/>
      <c r="BM8" s="454"/>
      <c r="BN8" s="455">
        <v>1469172</v>
      </c>
      <c r="BO8" s="456"/>
      <c r="BP8" s="456"/>
      <c r="BQ8" s="456"/>
      <c r="BR8" s="456"/>
      <c r="BS8" s="456"/>
      <c r="BT8" s="456"/>
      <c r="BU8" s="457"/>
      <c r="BV8" s="455">
        <v>1599929</v>
      </c>
      <c r="BW8" s="456"/>
      <c r="BX8" s="456"/>
      <c r="BY8" s="456"/>
      <c r="BZ8" s="456"/>
      <c r="CA8" s="456"/>
      <c r="CB8" s="456"/>
      <c r="CC8" s="457"/>
      <c r="CD8" s="466" t="s">
        <v>179</v>
      </c>
      <c r="CE8" s="417"/>
      <c r="CF8" s="417"/>
      <c r="CG8" s="417"/>
      <c r="CH8" s="417"/>
      <c r="CI8" s="417"/>
      <c r="CJ8" s="417"/>
      <c r="CK8" s="417"/>
      <c r="CL8" s="417"/>
      <c r="CM8" s="417"/>
      <c r="CN8" s="417"/>
      <c r="CO8" s="417"/>
      <c r="CP8" s="417"/>
      <c r="CQ8" s="417"/>
      <c r="CR8" s="417"/>
      <c r="CS8" s="467"/>
      <c r="CT8" s="518">
        <v>0.56999999999999995</v>
      </c>
      <c r="CU8" s="519"/>
      <c r="CV8" s="519"/>
      <c r="CW8" s="519"/>
      <c r="CX8" s="519"/>
      <c r="CY8" s="519"/>
      <c r="CZ8" s="519"/>
      <c r="DA8" s="520"/>
      <c r="DB8" s="518">
        <v>0.56999999999999995</v>
      </c>
      <c r="DC8" s="519"/>
      <c r="DD8" s="519"/>
      <c r="DE8" s="519"/>
      <c r="DF8" s="519"/>
      <c r="DG8" s="519"/>
      <c r="DH8" s="519"/>
      <c r="DI8" s="520"/>
    </row>
    <row r="9" spans="1:119" ht="18.75" customHeight="1" x14ac:dyDescent="0.2">
      <c r="A9" s="2"/>
      <c r="B9" s="401" t="s">
        <v>19</v>
      </c>
      <c r="C9" s="402"/>
      <c r="D9" s="402"/>
      <c r="E9" s="402"/>
      <c r="F9" s="402"/>
      <c r="G9" s="402"/>
      <c r="H9" s="402"/>
      <c r="I9" s="402"/>
      <c r="J9" s="402"/>
      <c r="K9" s="403"/>
      <c r="L9" s="536" t="s">
        <v>10</v>
      </c>
      <c r="M9" s="537"/>
      <c r="N9" s="537"/>
      <c r="O9" s="537"/>
      <c r="P9" s="537"/>
      <c r="Q9" s="538"/>
      <c r="R9" s="539">
        <v>74581</v>
      </c>
      <c r="S9" s="540"/>
      <c r="T9" s="540"/>
      <c r="U9" s="540"/>
      <c r="V9" s="541"/>
      <c r="W9" s="373" t="s">
        <v>180</v>
      </c>
      <c r="X9" s="374"/>
      <c r="Y9" s="374"/>
      <c r="Z9" s="374"/>
      <c r="AA9" s="374"/>
      <c r="AB9" s="374"/>
      <c r="AC9" s="374"/>
      <c r="AD9" s="374"/>
      <c r="AE9" s="374"/>
      <c r="AF9" s="374"/>
      <c r="AG9" s="374"/>
      <c r="AH9" s="374"/>
      <c r="AI9" s="374"/>
      <c r="AJ9" s="374"/>
      <c r="AK9" s="374"/>
      <c r="AL9" s="378"/>
      <c r="AM9" s="484" t="s">
        <v>182</v>
      </c>
      <c r="AN9" s="446"/>
      <c r="AO9" s="446"/>
      <c r="AP9" s="446"/>
      <c r="AQ9" s="446"/>
      <c r="AR9" s="446"/>
      <c r="AS9" s="446"/>
      <c r="AT9" s="447"/>
      <c r="AU9" s="485" t="s">
        <v>74</v>
      </c>
      <c r="AV9" s="486"/>
      <c r="AW9" s="486"/>
      <c r="AX9" s="486"/>
      <c r="AY9" s="452" t="s">
        <v>76</v>
      </c>
      <c r="AZ9" s="453"/>
      <c r="BA9" s="453"/>
      <c r="BB9" s="453"/>
      <c r="BC9" s="453"/>
      <c r="BD9" s="453"/>
      <c r="BE9" s="453"/>
      <c r="BF9" s="453"/>
      <c r="BG9" s="453"/>
      <c r="BH9" s="453"/>
      <c r="BI9" s="453"/>
      <c r="BJ9" s="453"/>
      <c r="BK9" s="453"/>
      <c r="BL9" s="453"/>
      <c r="BM9" s="454"/>
      <c r="BN9" s="455">
        <v>-130757</v>
      </c>
      <c r="BO9" s="456"/>
      <c r="BP9" s="456"/>
      <c r="BQ9" s="456"/>
      <c r="BR9" s="456"/>
      <c r="BS9" s="456"/>
      <c r="BT9" s="456"/>
      <c r="BU9" s="457"/>
      <c r="BV9" s="455">
        <v>-756557</v>
      </c>
      <c r="BW9" s="456"/>
      <c r="BX9" s="456"/>
      <c r="BY9" s="456"/>
      <c r="BZ9" s="456"/>
      <c r="CA9" s="456"/>
      <c r="CB9" s="456"/>
      <c r="CC9" s="457"/>
      <c r="CD9" s="466" t="s">
        <v>72</v>
      </c>
      <c r="CE9" s="417"/>
      <c r="CF9" s="417"/>
      <c r="CG9" s="417"/>
      <c r="CH9" s="417"/>
      <c r="CI9" s="417"/>
      <c r="CJ9" s="417"/>
      <c r="CK9" s="417"/>
      <c r="CL9" s="417"/>
      <c r="CM9" s="417"/>
      <c r="CN9" s="417"/>
      <c r="CO9" s="417"/>
      <c r="CP9" s="417"/>
      <c r="CQ9" s="417"/>
      <c r="CR9" s="417"/>
      <c r="CS9" s="467"/>
      <c r="CT9" s="318">
        <v>12.6</v>
      </c>
      <c r="CU9" s="319"/>
      <c r="CV9" s="319"/>
      <c r="CW9" s="319"/>
      <c r="CX9" s="319"/>
      <c r="CY9" s="319"/>
      <c r="CZ9" s="319"/>
      <c r="DA9" s="320"/>
      <c r="DB9" s="318">
        <v>12.7</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184</v>
      </c>
      <c r="M10" s="446"/>
      <c r="N10" s="446"/>
      <c r="O10" s="446"/>
      <c r="P10" s="446"/>
      <c r="Q10" s="447"/>
      <c r="R10" s="448">
        <v>78391</v>
      </c>
      <c r="S10" s="449"/>
      <c r="T10" s="449"/>
      <c r="U10" s="449"/>
      <c r="V10" s="451"/>
      <c r="W10" s="375"/>
      <c r="X10" s="376"/>
      <c r="Y10" s="376"/>
      <c r="Z10" s="376"/>
      <c r="AA10" s="376"/>
      <c r="AB10" s="376"/>
      <c r="AC10" s="376"/>
      <c r="AD10" s="376"/>
      <c r="AE10" s="376"/>
      <c r="AF10" s="376"/>
      <c r="AG10" s="376"/>
      <c r="AH10" s="376"/>
      <c r="AI10" s="376"/>
      <c r="AJ10" s="376"/>
      <c r="AK10" s="376"/>
      <c r="AL10" s="379"/>
      <c r="AM10" s="484" t="s">
        <v>186</v>
      </c>
      <c r="AN10" s="446"/>
      <c r="AO10" s="446"/>
      <c r="AP10" s="446"/>
      <c r="AQ10" s="446"/>
      <c r="AR10" s="446"/>
      <c r="AS10" s="446"/>
      <c r="AT10" s="447"/>
      <c r="AU10" s="485" t="s">
        <v>188</v>
      </c>
      <c r="AV10" s="486"/>
      <c r="AW10" s="486"/>
      <c r="AX10" s="486"/>
      <c r="AY10" s="452" t="s">
        <v>190</v>
      </c>
      <c r="AZ10" s="453"/>
      <c r="BA10" s="453"/>
      <c r="BB10" s="453"/>
      <c r="BC10" s="453"/>
      <c r="BD10" s="453"/>
      <c r="BE10" s="453"/>
      <c r="BF10" s="453"/>
      <c r="BG10" s="453"/>
      <c r="BH10" s="453"/>
      <c r="BI10" s="453"/>
      <c r="BJ10" s="453"/>
      <c r="BK10" s="453"/>
      <c r="BL10" s="453"/>
      <c r="BM10" s="454"/>
      <c r="BN10" s="455">
        <v>287</v>
      </c>
      <c r="BO10" s="456"/>
      <c r="BP10" s="456"/>
      <c r="BQ10" s="456"/>
      <c r="BR10" s="456"/>
      <c r="BS10" s="456"/>
      <c r="BT10" s="456"/>
      <c r="BU10" s="457"/>
      <c r="BV10" s="455">
        <v>356</v>
      </c>
      <c r="BW10" s="456"/>
      <c r="BX10" s="456"/>
      <c r="BY10" s="456"/>
      <c r="BZ10" s="456"/>
      <c r="CA10" s="456"/>
      <c r="CB10" s="456"/>
      <c r="CC10" s="457"/>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193</v>
      </c>
      <c r="M11" s="419"/>
      <c r="N11" s="419"/>
      <c r="O11" s="419"/>
      <c r="P11" s="419"/>
      <c r="Q11" s="420"/>
      <c r="R11" s="533" t="s">
        <v>195</v>
      </c>
      <c r="S11" s="534"/>
      <c r="T11" s="534"/>
      <c r="U11" s="534"/>
      <c r="V11" s="535"/>
      <c r="W11" s="375"/>
      <c r="X11" s="376"/>
      <c r="Y11" s="376"/>
      <c r="Z11" s="376"/>
      <c r="AA11" s="376"/>
      <c r="AB11" s="376"/>
      <c r="AC11" s="376"/>
      <c r="AD11" s="376"/>
      <c r="AE11" s="376"/>
      <c r="AF11" s="376"/>
      <c r="AG11" s="376"/>
      <c r="AH11" s="376"/>
      <c r="AI11" s="376"/>
      <c r="AJ11" s="376"/>
      <c r="AK11" s="376"/>
      <c r="AL11" s="379"/>
      <c r="AM11" s="484" t="s">
        <v>68</v>
      </c>
      <c r="AN11" s="446"/>
      <c r="AO11" s="446"/>
      <c r="AP11" s="446"/>
      <c r="AQ11" s="446"/>
      <c r="AR11" s="446"/>
      <c r="AS11" s="446"/>
      <c r="AT11" s="447"/>
      <c r="AU11" s="485" t="s">
        <v>188</v>
      </c>
      <c r="AV11" s="486"/>
      <c r="AW11" s="486"/>
      <c r="AX11" s="486"/>
      <c r="AY11" s="452" t="s">
        <v>196</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199</v>
      </c>
      <c r="CE11" s="417"/>
      <c r="CF11" s="417"/>
      <c r="CG11" s="417"/>
      <c r="CH11" s="417"/>
      <c r="CI11" s="417"/>
      <c r="CJ11" s="417"/>
      <c r="CK11" s="417"/>
      <c r="CL11" s="417"/>
      <c r="CM11" s="417"/>
      <c r="CN11" s="417"/>
      <c r="CO11" s="417"/>
      <c r="CP11" s="417"/>
      <c r="CQ11" s="417"/>
      <c r="CR11" s="417"/>
      <c r="CS11" s="467"/>
      <c r="CT11" s="518" t="s">
        <v>200</v>
      </c>
      <c r="CU11" s="519"/>
      <c r="CV11" s="519"/>
      <c r="CW11" s="519"/>
      <c r="CX11" s="519"/>
      <c r="CY11" s="519"/>
      <c r="CZ11" s="519"/>
      <c r="DA11" s="520"/>
      <c r="DB11" s="518" t="s">
        <v>200</v>
      </c>
      <c r="DC11" s="519"/>
      <c r="DD11" s="519"/>
      <c r="DE11" s="519"/>
      <c r="DF11" s="519"/>
      <c r="DG11" s="519"/>
      <c r="DH11" s="519"/>
      <c r="DI11" s="520"/>
    </row>
    <row r="12" spans="1:119" ht="18.75" customHeight="1" x14ac:dyDescent="0.2">
      <c r="A12" s="2"/>
      <c r="B12" s="404" t="s">
        <v>201</v>
      </c>
      <c r="C12" s="405"/>
      <c r="D12" s="405"/>
      <c r="E12" s="405"/>
      <c r="F12" s="405"/>
      <c r="G12" s="405"/>
      <c r="H12" s="405"/>
      <c r="I12" s="405"/>
      <c r="J12" s="405"/>
      <c r="K12" s="406"/>
      <c r="L12" s="521" t="s">
        <v>203</v>
      </c>
      <c r="M12" s="522"/>
      <c r="N12" s="522"/>
      <c r="O12" s="522"/>
      <c r="P12" s="522"/>
      <c r="Q12" s="523"/>
      <c r="R12" s="524">
        <v>73068</v>
      </c>
      <c r="S12" s="525"/>
      <c r="T12" s="525"/>
      <c r="U12" s="525"/>
      <c r="V12" s="526"/>
      <c r="W12" s="527" t="s">
        <v>5</v>
      </c>
      <c r="X12" s="486"/>
      <c r="Y12" s="486"/>
      <c r="Z12" s="486"/>
      <c r="AA12" s="486"/>
      <c r="AB12" s="528"/>
      <c r="AC12" s="529" t="s">
        <v>115</v>
      </c>
      <c r="AD12" s="530"/>
      <c r="AE12" s="530"/>
      <c r="AF12" s="530"/>
      <c r="AG12" s="531"/>
      <c r="AH12" s="529" t="s">
        <v>204</v>
      </c>
      <c r="AI12" s="530"/>
      <c r="AJ12" s="530"/>
      <c r="AK12" s="530"/>
      <c r="AL12" s="532"/>
      <c r="AM12" s="484" t="s">
        <v>206</v>
      </c>
      <c r="AN12" s="446"/>
      <c r="AO12" s="446"/>
      <c r="AP12" s="446"/>
      <c r="AQ12" s="446"/>
      <c r="AR12" s="446"/>
      <c r="AS12" s="446"/>
      <c r="AT12" s="447"/>
      <c r="AU12" s="485" t="s">
        <v>74</v>
      </c>
      <c r="AV12" s="486"/>
      <c r="AW12" s="486"/>
      <c r="AX12" s="486"/>
      <c r="AY12" s="452" t="s">
        <v>208</v>
      </c>
      <c r="AZ12" s="453"/>
      <c r="BA12" s="453"/>
      <c r="BB12" s="453"/>
      <c r="BC12" s="453"/>
      <c r="BD12" s="453"/>
      <c r="BE12" s="453"/>
      <c r="BF12" s="453"/>
      <c r="BG12" s="453"/>
      <c r="BH12" s="453"/>
      <c r="BI12" s="453"/>
      <c r="BJ12" s="453"/>
      <c r="BK12" s="453"/>
      <c r="BL12" s="453"/>
      <c r="BM12" s="454"/>
      <c r="BN12" s="455">
        <v>1572900</v>
      </c>
      <c r="BO12" s="456"/>
      <c r="BP12" s="456"/>
      <c r="BQ12" s="456"/>
      <c r="BR12" s="456"/>
      <c r="BS12" s="456"/>
      <c r="BT12" s="456"/>
      <c r="BU12" s="457"/>
      <c r="BV12" s="455">
        <v>870323</v>
      </c>
      <c r="BW12" s="456"/>
      <c r="BX12" s="456"/>
      <c r="BY12" s="456"/>
      <c r="BZ12" s="456"/>
      <c r="CA12" s="456"/>
      <c r="CB12" s="456"/>
      <c r="CC12" s="457"/>
      <c r="CD12" s="466" t="s">
        <v>210</v>
      </c>
      <c r="CE12" s="417"/>
      <c r="CF12" s="417"/>
      <c r="CG12" s="417"/>
      <c r="CH12" s="417"/>
      <c r="CI12" s="417"/>
      <c r="CJ12" s="417"/>
      <c r="CK12" s="417"/>
      <c r="CL12" s="417"/>
      <c r="CM12" s="417"/>
      <c r="CN12" s="417"/>
      <c r="CO12" s="417"/>
      <c r="CP12" s="417"/>
      <c r="CQ12" s="417"/>
      <c r="CR12" s="417"/>
      <c r="CS12" s="467"/>
      <c r="CT12" s="518" t="s">
        <v>200</v>
      </c>
      <c r="CU12" s="519"/>
      <c r="CV12" s="519"/>
      <c r="CW12" s="519"/>
      <c r="CX12" s="519"/>
      <c r="CY12" s="519"/>
      <c r="CZ12" s="519"/>
      <c r="DA12" s="520"/>
      <c r="DB12" s="518" t="s">
        <v>200</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211</v>
      </c>
      <c r="N13" s="508"/>
      <c r="O13" s="508"/>
      <c r="P13" s="508"/>
      <c r="Q13" s="509"/>
      <c r="R13" s="510">
        <v>71907</v>
      </c>
      <c r="S13" s="511"/>
      <c r="T13" s="511"/>
      <c r="U13" s="511"/>
      <c r="V13" s="512"/>
      <c r="W13" s="389" t="s">
        <v>213</v>
      </c>
      <c r="X13" s="331"/>
      <c r="Y13" s="331"/>
      <c r="Z13" s="331"/>
      <c r="AA13" s="331"/>
      <c r="AB13" s="332"/>
      <c r="AC13" s="448">
        <v>2041</v>
      </c>
      <c r="AD13" s="449"/>
      <c r="AE13" s="449"/>
      <c r="AF13" s="449"/>
      <c r="AG13" s="450"/>
      <c r="AH13" s="448">
        <v>2475</v>
      </c>
      <c r="AI13" s="449"/>
      <c r="AJ13" s="449"/>
      <c r="AK13" s="449"/>
      <c r="AL13" s="451"/>
      <c r="AM13" s="484" t="s">
        <v>214</v>
      </c>
      <c r="AN13" s="446"/>
      <c r="AO13" s="446"/>
      <c r="AP13" s="446"/>
      <c r="AQ13" s="446"/>
      <c r="AR13" s="446"/>
      <c r="AS13" s="446"/>
      <c r="AT13" s="447"/>
      <c r="AU13" s="485" t="s">
        <v>188</v>
      </c>
      <c r="AV13" s="486"/>
      <c r="AW13" s="486"/>
      <c r="AX13" s="486"/>
      <c r="AY13" s="452" t="s">
        <v>216</v>
      </c>
      <c r="AZ13" s="453"/>
      <c r="BA13" s="453"/>
      <c r="BB13" s="453"/>
      <c r="BC13" s="453"/>
      <c r="BD13" s="453"/>
      <c r="BE13" s="453"/>
      <c r="BF13" s="453"/>
      <c r="BG13" s="453"/>
      <c r="BH13" s="453"/>
      <c r="BI13" s="453"/>
      <c r="BJ13" s="453"/>
      <c r="BK13" s="453"/>
      <c r="BL13" s="453"/>
      <c r="BM13" s="454"/>
      <c r="BN13" s="455">
        <v>-1703370</v>
      </c>
      <c r="BO13" s="456"/>
      <c r="BP13" s="456"/>
      <c r="BQ13" s="456"/>
      <c r="BR13" s="456"/>
      <c r="BS13" s="456"/>
      <c r="BT13" s="456"/>
      <c r="BU13" s="457"/>
      <c r="BV13" s="455">
        <v>-1626524</v>
      </c>
      <c r="BW13" s="456"/>
      <c r="BX13" s="456"/>
      <c r="BY13" s="456"/>
      <c r="BZ13" s="456"/>
      <c r="CA13" s="456"/>
      <c r="CB13" s="456"/>
      <c r="CC13" s="457"/>
      <c r="CD13" s="466" t="s">
        <v>218</v>
      </c>
      <c r="CE13" s="417"/>
      <c r="CF13" s="417"/>
      <c r="CG13" s="417"/>
      <c r="CH13" s="417"/>
      <c r="CI13" s="417"/>
      <c r="CJ13" s="417"/>
      <c r="CK13" s="417"/>
      <c r="CL13" s="417"/>
      <c r="CM13" s="417"/>
      <c r="CN13" s="417"/>
      <c r="CO13" s="417"/>
      <c r="CP13" s="417"/>
      <c r="CQ13" s="417"/>
      <c r="CR13" s="417"/>
      <c r="CS13" s="467"/>
      <c r="CT13" s="318">
        <v>4.3</v>
      </c>
      <c r="CU13" s="319"/>
      <c r="CV13" s="319"/>
      <c r="CW13" s="319"/>
      <c r="CX13" s="319"/>
      <c r="CY13" s="319"/>
      <c r="CZ13" s="319"/>
      <c r="DA13" s="320"/>
      <c r="DB13" s="318">
        <v>4.3</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219</v>
      </c>
      <c r="M14" s="516"/>
      <c r="N14" s="516"/>
      <c r="O14" s="516"/>
      <c r="P14" s="516"/>
      <c r="Q14" s="517"/>
      <c r="R14" s="510">
        <v>73968</v>
      </c>
      <c r="S14" s="511"/>
      <c r="T14" s="511"/>
      <c r="U14" s="511"/>
      <c r="V14" s="512"/>
      <c r="W14" s="377"/>
      <c r="X14" s="334"/>
      <c r="Y14" s="334"/>
      <c r="Z14" s="334"/>
      <c r="AA14" s="334"/>
      <c r="AB14" s="335"/>
      <c r="AC14" s="500">
        <v>5.8</v>
      </c>
      <c r="AD14" s="501"/>
      <c r="AE14" s="501"/>
      <c r="AF14" s="501"/>
      <c r="AG14" s="502"/>
      <c r="AH14" s="500">
        <v>6.7</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221</v>
      </c>
      <c r="CE14" s="462"/>
      <c r="CF14" s="462"/>
      <c r="CG14" s="462"/>
      <c r="CH14" s="462"/>
      <c r="CI14" s="462"/>
      <c r="CJ14" s="462"/>
      <c r="CK14" s="462"/>
      <c r="CL14" s="462"/>
      <c r="CM14" s="462"/>
      <c r="CN14" s="462"/>
      <c r="CO14" s="462"/>
      <c r="CP14" s="462"/>
      <c r="CQ14" s="462"/>
      <c r="CR14" s="462"/>
      <c r="CS14" s="463"/>
      <c r="CT14" s="504" t="s">
        <v>200</v>
      </c>
      <c r="CU14" s="505"/>
      <c r="CV14" s="505"/>
      <c r="CW14" s="505"/>
      <c r="CX14" s="505"/>
      <c r="CY14" s="505"/>
      <c r="CZ14" s="505"/>
      <c r="DA14" s="506"/>
      <c r="DB14" s="504">
        <v>3.3</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211</v>
      </c>
      <c r="N15" s="508"/>
      <c r="O15" s="508"/>
      <c r="P15" s="508"/>
      <c r="Q15" s="509"/>
      <c r="R15" s="510">
        <v>72912</v>
      </c>
      <c r="S15" s="511"/>
      <c r="T15" s="511"/>
      <c r="U15" s="511"/>
      <c r="V15" s="512"/>
      <c r="W15" s="389" t="s">
        <v>7</v>
      </c>
      <c r="X15" s="331"/>
      <c r="Y15" s="331"/>
      <c r="Z15" s="331"/>
      <c r="AA15" s="331"/>
      <c r="AB15" s="332"/>
      <c r="AC15" s="448">
        <v>9851</v>
      </c>
      <c r="AD15" s="449"/>
      <c r="AE15" s="449"/>
      <c r="AF15" s="449"/>
      <c r="AG15" s="450"/>
      <c r="AH15" s="448">
        <v>10546</v>
      </c>
      <c r="AI15" s="449"/>
      <c r="AJ15" s="449"/>
      <c r="AK15" s="449"/>
      <c r="AL15" s="451"/>
      <c r="AM15" s="484"/>
      <c r="AN15" s="446"/>
      <c r="AO15" s="446"/>
      <c r="AP15" s="446"/>
      <c r="AQ15" s="446"/>
      <c r="AR15" s="446"/>
      <c r="AS15" s="446"/>
      <c r="AT15" s="447"/>
      <c r="AU15" s="485"/>
      <c r="AV15" s="486"/>
      <c r="AW15" s="486"/>
      <c r="AX15" s="486"/>
      <c r="AY15" s="458" t="s">
        <v>224</v>
      </c>
      <c r="AZ15" s="459"/>
      <c r="BA15" s="459"/>
      <c r="BB15" s="459"/>
      <c r="BC15" s="459"/>
      <c r="BD15" s="459"/>
      <c r="BE15" s="459"/>
      <c r="BF15" s="459"/>
      <c r="BG15" s="459"/>
      <c r="BH15" s="459"/>
      <c r="BI15" s="459"/>
      <c r="BJ15" s="459"/>
      <c r="BK15" s="459"/>
      <c r="BL15" s="459"/>
      <c r="BM15" s="460"/>
      <c r="BN15" s="442">
        <v>10691482</v>
      </c>
      <c r="BO15" s="443"/>
      <c r="BP15" s="443"/>
      <c r="BQ15" s="443"/>
      <c r="BR15" s="443"/>
      <c r="BS15" s="443"/>
      <c r="BT15" s="443"/>
      <c r="BU15" s="444"/>
      <c r="BV15" s="442">
        <v>10509903</v>
      </c>
      <c r="BW15" s="443"/>
      <c r="BX15" s="443"/>
      <c r="BY15" s="443"/>
      <c r="BZ15" s="443"/>
      <c r="CA15" s="443"/>
      <c r="CB15" s="443"/>
      <c r="CC15" s="444"/>
      <c r="CD15" s="513" t="s">
        <v>212</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226</v>
      </c>
      <c r="M16" s="498"/>
      <c r="N16" s="498"/>
      <c r="O16" s="498"/>
      <c r="P16" s="498"/>
      <c r="Q16" s="499"/>
      <c r="R16" s="494" t="s">
        <v>163</v>
      </c>
      <c r="S16" s="495"/>
      <c r="T16" s="495"/>
      <c r="U16" s="495"/>
      <c r="V16" s="496"/>
      <c r="W16" s="377"/>
      <c r="X16" s="334"/>
      <c r="Y16" s="334"/>
      <c r="Z16" s="334"/>
      <c r="AA16" s="334"/>
      <c r="AB16" s="335"/>
      <c r="AC16" s="500">
        <v>28</v>
      </c>
      <c r="AD16" s="501"/>
      <c r="AE16" s="501"/>
      <c r="AF16" s="501"/>
      <c r="AG16" s="502"/>
      <c r="AH16" s="500">
        <v>28.4</v>
      </c>
      <c r="AI16" s="501"/>
      <c r="AJ16" s="501"/>
      <c r="AK16" s="501"/>
      <c r="AL16" s="503"/>
      <c r="AM16" s="484"/>
      <c r="AN16" s="446"/>
      <c r="AO16" s="446"/>
      <c r="AP16" s="446"/>
      <c r="AQ16" s="446"/>
      <c r="AR16" s="446"/>
      <c r="AS16" s="446"/>
      <c r="AT16" s="447"/>
      <c r="AU16" s="485"/>
      <c r="AV16" s="486"/>
      <c r="AW16" s="486"/>
      <c r="AX16" s="486"/>
      <c r="AY16" s="452" t="s">
        <v>112</v>
      </c>
      <c r="AZ16" s="453"/>
      <c r="BA16" s="453"/>
      <c r="BB16" s="453"/>
      <c r="BC16" s="453"/>
      <c r="BD16" s="453"/>
      <c r="BE16" s="453"/>
      <c r="BF16" s="453"/>
      <c r="BG16" s="453"/>
      <c r="BH16" s="453"/>
      <c r="BI16" s="453"/>
      <c r="BJ16" s="453"/>
      <c r="BK16" s="453"/>
      <c r="BL16" s="453"/>
      <c r="BM16" s="454"/>
      <c r="BN16" s="455">
        <v>18828448</v>
      </c>
      <c r="BO16" s="456"/>
      <c r="BP16" s="456"/>
      <c r="BQ16" s="456"/>
      <c r="BR16" s="456"/>
      <c r="BS16" s="456"/>
      <c r="BT16" s="456"/>
      <c r="BU16" s="457"/>
      <c r="BV16" s="455">
        <v>18393055</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107</v>
      </c>
      <c r="N17" s="492"/>
      <c r="O17" s="492"/>
      <c r="P17" s="492"/>
      <c r="Q17" s="493"/>
      <c r="R17" s="494" t="s">
        <v>228</v>
      </c>
      <c r="S17" s="495"/>
      <c r="T17" s="495"/>
      <c r="U17" s="495"/>
      <c r="V17" s="496"/>
      <c r="W17" s="389" t="s">
        <v>99</v>
      </c>
      <c r="X17" s="331"/>
      <c r="Y17" s="331"/>
      <c r="Z17" s="331"/>
      <c r="AA17" s="331"/>
      <c r="AB17" s="332"/>
      <c r="AC17" s="448">
        <v>23328</v>
      </c>
      <c r="AD17" s="449"/>
      <c r="AE17" s="449"/>
      <c r="AF17" s="449"/>
      <c r="AG17" s="450"/>
      <c r="AH17" s="448">
        <v>24053</v>
      </c>
      <c r="AI17" s="449"/>
      <c r="AJ17" s="449"/>
      <c r="AK17" s="449"/>
      <c r="AL17" s="451"/>
      <c r="AM17" s="484"/>
      <c r="AN17" s="446"/>
      <c r="AO17" s="446"/>
      <c r="AP17" s="446"/>
      <c r="AQ17" s="446"/>
      <c r="AR17" s="446"/>
      <c r="AS17" s="446"/>
      <c r="AT17" s="447"/>
      <c r="AU17" s="485"/>
      <c r="AV17" s="486"/>
      <c r="AW17" s="486"/>
      <c r="AX17" s="486"/>
      <c r="AY17" s="452" t="s">
        <v>230</v>
      </c>
      <c r="AZ17" s="453"/>
      <c r="BA17" s="453"/>
      <c r="BB17" s="453"/>
      <c r="BC17" s="453"/>
      <c r="BD17" s="453"/>
      <c r="BE17" s="453"/>
      <c r="BF17" s="453"/>
      <c r="BG17" s="453"/>
      <c r="BH17" s="453"/>
      <c r="BI17" s="453"/>
      <c r="BJ17" s="453"/>
      <c r="BK17" s="453"/>
      <c r="BL17" s="453"/>
      <c r="BM17" s="454"/>
      <c r="BN17" s="455">
        <v>13472731</v>
      </c>
      <c r="BO17" s="456"/>
      <c r="BP17" s="456"/>
      <c r="BQ17" s="456"/>
      <c r="BR17" s="456"/>
      <c r="BS17" s="456"/>
      <c r="BT17" s="456"/>
      <c r="BU17" s="457"/>
      <c r="BV17" s="455">
        <v>13266121</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231</v>
      </c>
      <c r="C18" s="403"/>
      <c r="D18" s="403"/>
      <c r="E18" s="472"/>
      <c r="F18" s="472"/>
      <c r="G18" s="472"/>
      <c r="H18" s="472"/>
      <c r="I18" s="472"/>
      <c r="J18" s="472"/>
      <c r="K18" s="472"/>
      <c r="L18" s="487">
        <v>240.27</v>
      </c>
      <c r="M18" s="487"/>
      <c r="N18" s="487"/>
      <c r="O18" s="487"/>
      <c r="P18" s="487"/>
      <c r="Q18" s="487"/>
      <c r="R18" s="488"/>
      <c r="S18" s="488"/>
      <c r="T18" s="488"/>
      <c r="U18" s="488"/>
      <c r="V18" s="489"/>
      <c r="W18" s="390"/>
      <c r="X18" s="391"/>
      <c r="Y18" s="391"/>
      <c r="Z18" s="391"/>
      <c r="AA18" s="391"/>
      <c r="AB18" s="384"/>
      <c r="AC18" s="427">
        <v>66.2</v>
      </c>
      <c r="AD18" s="428"/>
      <c r="AE18" s="428"/>
      <c r="AF18" s="428"/>
      <c r="AG18" s="490"/>
      <c r="AH18" s="427">
        <v>64.900000000000006</v>
      </c>
      <c r="AI18" s="428"/>
      <c r="AJ18" s="428"/>
      <c r="AK18" s="428"/>
      <c r="AL18" s="429"/>
      <c r="AM18" s="484"/>
      <c r="AN18" s="446"/>
      <c r="AO18" s="446"/>
      <c r="AP18" s="446"/>
      <c r="AQ18" s="446"/>
      <c r="AR18" s="446"/>
      <c r="AS18" s="446"/>
      <c r="AT18" s="447"/>
      <c r="AU18" s="485"/>
      <c r="AV18" s="486"/>
      <c r="AW18" s="486"/>
      <c r="AX18" s="486"/>
      <c r="AY18" s="452" t="s">
        <v>232</v>
      </c>
      <c r="AZ18" s="453"/>
      <c r="BA18" s="453"/>
      <c r="BB18" s="453"/>
      <c r="BC18" s="453"/>
      <c r="BD18" s="453"/>
      <c r="BE18" s="453"/>
      <c r="BF18" s="453"/>
      <c r="BG18" s="453"/>
      <c r="BH18" s="453"/>
      <c r="BI18" s="453"/>
      <c r="BJ18" s="453"/>
      <c r="BK18" s="453"/>
      <c r="BL18" s="453"/>
      <c r="BM18" s="454"/>
      <c r="BN18" s="455">
        <v>21270391</v>
      </c>
      <c r="BO18" s="456"/>
      <c r="BP18" s="456"/>
      <c r="BQ18" s="456"/>
      <c r="BR18" s="456"/>
      <c r="BS18" s="456"/>
      <c r="BT18" s="456"/>
      <c r="BU18" s="457"/>
      <c r="BV18" s="455">
        <v>20944050</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58</v>
      </c>
      <c r="C19" s="403"/>
      <c r="D19" s="403"/>
      <c r="E19" s="472"/>
      <c r="F19" s="472"/>
      <c r="G19" s="472"/>
      <c r="H19" s="472"/>
      <c r="I19" s="472"/>
      <c r="J19" s="472"/>
      <c r="K19" s="472"/>
      <c r="L19" s="473">
        <v>310</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133</v>
      </c>
      <c r="AZ19" s="453"/>
      <c r="BA19" s="453"/>
      <c r="BB19" s="453"/>
      <c r="BC19" s="453"/>
      <c r="BD19" s="453"/>
      <c r="BE19" s="453"/>
      <c r="BF19" s="453"/>
      <c r="BG19" s="453"/>
      <c r="BH19" s="453"/>
      <c r="BI19" s="453"/>
      <c r="BJ19" s="453"/>
      <c r="BK19" s="453"/>
      <c r="BL19" s="453"/>
      <c r="BM19" s="454"/>
      <c r="BN19" s="455">
        <v>27387825</v>
      </c>
      <c r="BO19" s="456"/>
      <c r="BP19" s="456"/>
      <c r="BQ19" s="456"/>
      <c r="BR19" s="456"/>
      <c r="BS19" s="456"/>
      <c r="BT19" s="456"/>
      <c r="BU19" s="457"/>
      <c r="BV19" s="455">
        <v>26317739</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233</v>
      </c>
      <c r="C20" s="403"/>
      <c r="D20" s="403"/>
      <c r="E20" s="472"/>
      <c r="F20" s="472"/>
      <c r="G20" s="472"/>
      <c r="H20" s="472"/>
      <c r="I20" s="472"/>
      <c r="J20" s="472"/>
      <c r="K20" s="472"/>
      <c r="L20" s="473">
        <v>29114</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236</v>
      </c>
      <c r="C22" s="351"/>
      <c r="D22" s="352"/>
      <c r="E22" s="330" t="s">
        <v>5</v>
      </c>
      <c r="F22" s="331"/>
      <c r="G22" s="331"/>
      <c r="H22" s="331"/>
      <c r="I22" s="331"/>
      <c r="J22" s="331"/>
      <c r="K22" s="332"/>
      <c r="L22" s="330" t="s">
        <v>238</v>
      </c>
      <c r="M22" s="331"/>
      <c r="N22" s="331"/>
      <c r="O22" s="331"/>
      <c r="P22" s="332"/>
      <c r="Q22" s="336" t="s">
        <v>239</v>
      </c>
      <c r="R22" s="337"/>
      <c r="S22" s="337"/>
      <c r="T22" s="337"/>
      <c r="U22" s="337"/>
      <c r="V22" s="338"/>
      <c r="W22" s="350" t="s">
        <v>56</v>
      </c>
      <c r="X22" s="351"/>
      <c r="Y22" s="352"/>
      <c r="Z22" s="330" t="s">
        <v>5</v>
      </c>
      <c r="AA22" s="331"/>
      <c r="AB22" s="331"/>
      <c r="AC22" s="331"/>
      <c r="AD22" s="331"/>
      <c r="AE22" s="331"/>
      <c r="AF22" s="331"/>
      <c r="AG22" s="332"/>
      <c r="AH22" s="342" t="s">
        <v>183</v>
      </c>
      <c r="AI22" s="331"/>
      <c r="AJ22" s="331"/>
      <c r="AK22" s="331"/>
      <c r="AL22" s="332"/>
      <c r="AM22" s="342" t="s">
        <v>241</v>
      </c>
      <c r="AN22" s="343"/>
      <c r="AO22" s="343"/>
      <c r="AP22" s="343"/>
      <c r="AQ22" s="343"/>
      <c r="AR22" s="344"/>
      <c r="AS22" s="336" t="s">
        <v>239</v>
      </c>
      <c r="AT22" s="337"/>
      <c r="AU22" s="337"/>
      <c r="AV22" s="337"/>
      <c r="AW22" s="337"/>
      <c r="AX22" s="348"/>
      <c r="AY22" s="458" t="s">
        <v>242</v>
      </c>
      <c r="AZ22" s="459"/>
      <c r="BA22" s="459"/>
      <c r="BB22" s="459"/>
      <c r="BC22" s="459"/>
      <c r="BD22" s="459"/>
      <c r="BE22" s="459"/>
      <c r="BF22" s="459"/>
      <c r="BG22" s="459"/>
      <c r="BH22" s="459"/>
      <c r="BI22" s="459"/>
      <c r="BJ22" s="459"/>
      <c r="BK22" s="459"/>
      <c r="BL22" s="459"/>
      <c r="BM22" s="460"/>
      <c r="BN22" s="442">
        <v>30463905</v>
      </c>
      <c r="BO22" s="443"/>
      <c r="BP22" s="443"/>
      <c r="BQ22" s="443"/>
      <c r="BR22" s="443"/>
      <c r="BS22" s="443"/>
      <c r="BT22" s="443"/>
      <c r="BU22" s="444"/>
      <c r="BV22" s="442">
        <v>32311681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245</v>
      </c>
      <c r="AZ23" s="453"/>
      <c r="BA23" s="453"/>
      <c r="BB23" s="453"/>
      <c r="BC23" s="453"/>
      <c r="BD23" s="453"/>
      <c r="BE23" s="453"/>
      <c r="BF23" s="453"/>
      <c r="BG23" s="453"/>
      <c r="BH23" s="453"/>
      <c r="BI23" s="453"/>
      <c r="BJ23" s="453"/>
      <c r="BK23" s="453"/>
      <c r="BL23" s="453"/>
      <c r="BM23" s="454"/>
      <c r="BN23" s="455">
        <v>18139949</v>
      </c>
      <c r="BO23" s="456"/>
      <c r="BP23" s="456"/>
      <c r="BQ23" s="456"/>
      <c r="BR23" s="456"/>
      <c r="BS23" s="456"/>
      <c r="BT23" s="456"/>
      <c r="BU23" s="457"/>
      <c r="BV23" s="455">
        <v>19612938</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246</v>
      </c>
      <c r="F24" s="446"/>
      <c r="G24" s="446"/>
      <c r="H24" s="446"/>
      <c r="I24" s="446"/>
      <c r="J24" s="446"/>
      <c r="K24" s="447"/>
      <c r="L24" s="448">
        <v>1</v>
      </c>
      <c r="M24" s="449"/>
      <c r="N24" s="449"/>
      <c r="O24" s="449"/>
      <c r="P24" s="450"/>
      <c r="Q24" s="448">
        <v>8250</v>
      </c>
      <c r="R24" s="449"/>
      <c r="S24" s="449"/>
      <c r="T24" s="449"/>
      <c r="U24" s="449"/>
      <c r="V24" s="450"/>
      <c r="W24" s="353"/>
      <c r="X24" s="354"/>
      <c r="Y24" s="355"/>
      <c r="Z24" s="445" t="s">
        <v>229</v>
      </c>
      <c r="AA24" s="446"/>
      <c r="AB24" s="446"/>
      <c r="AC24" s="446"/>
      <c r="AD24" s="446"/>
      <c r="AE24" s="446"/>
      <c r="AF24" s="446"/>
      <c r="AG24" s="447"/>
      <c r="AH24" s="448">
        <v>599</v>
      </c>
      <c r="AI24" s="449"/>
      <c r="AJ24" s="449"/>
      <c r="AK24" s="449"/>
      <c r="AL24" s="450"/>
      <c r="AM24" s="448">
        <v>1915003</v>
      </c>
      <c r="AN24" s="449"/>
      <c r="AO24" s="449"/>
      <c r="AP24" s="449"/>
      <c r="AQ24" s="449"/>
      <c r="AR24" s="450"/>
      <c r="AS24" s="448">
        <v>3197</v>
      </c>
      <c r="AT24" s="449"/>
      <c r="AU24" s="449"/>
      <c r="AV24" s="449"/>
      <c r="AW24" s="449"/>
      <c r="AX24" s="451"/>
      <c r="AY24" s="430" t="s">
        <v>248</v>
      </c>
      <c r="AZ24" s="431"/>
      <c r="BA24" s="431"/>
      <c r="BB24" s="431"/>
      <c r="BC24" s="431"/>
      <c r="BD24" s="431"/>
      <c r="BE24" s="431"/>
      <c r="BF24" s="431"/>
      <c r="BG24" s="431"/>
      <c r="BH24" s="431"/>
      <c r="BI24" s="431"/>
      <c r="BJ24" s="431"/>
      <c r="BK24" s="431"/>
      <c r="BL24" s="431"/>
      <c r="BM24" s="432"/>
      <c r="BN24" s="455">
        <v>16973395</v>
      </c>
      <c r="BO24" s="456"/>
      <c r="BP24" s="456"/>
      <c r="BQ24" s="456"/>
      <c r="BR24" s="456"/>
      <c r="BS24" s="456"/>
      <c r="BT24" s="456"/>
      <c r="BU24" s="457"/>
      <c r="BV24" s="455">
        <v>17507188</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250</v>
      </c>
      <c r="F25" s="446"/>
      <c r="G25" s="446"/>
      <c r="H25" s="446"/>
      <c r="I25" s="446"/>
      <c r="J25" s="446"/>
      <c r="K25" s="447"/>
      <c r="L25" s="448">
        <v>1</v>
      </c>
      <c r="M25" s="449"/>
      <c r="N25" s="449"/>
      <c r="O25" s="449"/>
      <c r="P25" s="450"/>
      <c r="Q25" s="448">
        <v>7350</v>
      </c>
      <c r="R25" s="449"/>
      <c r="S25" s="449"/>
      <c r="T25" s="449"/>
      <c r="U25" s="449"/>
      <c r="V25" s="450"/>
      <c r="W25" s="353"/>
      <c r="X25" s="354"/>
      <c r="Y25" s="355"/>
      <c r="Z25" s="445" t="s">
        <v>253</v>
      </c>
      <c r="AA25" s="446"/>
      <c r="AB25" s="446"/>
      <c r="AC25" s="446"/>
      <c r="AD25" s="446"/>
      <c r="AE25" s="446"/>
      <c r="AF25" s="446"/>
      <c r="AG25" s="447"/>
      <c r="AH25" s="448" t="s">
        <v>200</v>
      </c>
      <c r="AI25" s="449"/>
      <c r="AJ25" s="449"/>
      <c r="AK25" s="449"/>
      <c r="AL25" s="450"/>
      <c r="AM25" s="448" t="s">
        <v>200</v>
      </c>
      <c r="AN25" s="449"/>
      <c r="AO25" s="449"/>
      <c r="AP25" s="449"/>
      <c r="AQ25" s="449"/>
      <c r="AR25" s="450"/>
      <c r="AS25" s="448" t="s">
        <v>200</v>
      </c>
      <c r="AT25" s="449"/>
      <c r="AU25" s="449"/>
      <c r="AV25" s="449"/>
      <c r="AW25" s="449"/>
      <c r="AX25" s="451"/>
      <c r="AY25" s="458" t="s">
        <v>37</v>
      </c>
      <c r="AZ25" s="459"/>
      <c r="BA25" s="459"/>
      <c r="BB25" s="459"/>
      <c r="BC25" s="459"/>
      <c r="BD25" s="459"/>
      <c r="BE25" s="459"/>
      <c r="BF25" s="459"/>
      <c r="BG25" s="459"/>
      <c r="BH25" s="459"/>
      <c r="BI25" s="459"/>
      <c r="BJ25" s="459"/>
      <c r="BK25" s="459"/>
      <c r="BL25" s="459"/>
      <c r="BM25" s="460"/>
      <c r="BN25" s="442">
        <v>2924865</v>
      </c>
      <c r="BO25" s="443"/>
      <c r="BP25" s="443"/>
      <c r="BQ25" s="443"/>
      <c r="BR25" s="443"/>
      <c r="BS25" s="443"/>
      <c r="BT25" s="443"/>
      <c r="BU25" s="444"/>
      <c r="BV25" s="442">
        <v>3299786</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254</v>
      </c>
      <c r="F26" s="446"/>
      <c r="G26" s="446"/>
      <c r="H26" s="446"/>
      <c r="I26" s="446"/>
      <c r="J26" s="446"/>
      <c r="K26" s="447"/>
      <c r="L26" s="448">
        <v>1</v>
      </c>
      <c r="M26" s="449"/>
      <c r="N26" s="449"/>
      <c r="O26" s="449"/>
      <c r="P26" s="450"/>
      <c r="Q26" s="448">
        <v>6650</v>
      </c>
      <c r="R26" s="449"/>
      <c r="S26" s="449"/>
      <c r="T26" s="449"/>
      <c r="U26" s="449"/>
      <c r="V26" s="450"/>
      <c r="W26" s="353"/>
      <c r="X26" s="354"/>
      <c r="Y26" s="355"/>
      <c r="Z26" s="445" t="s">
        <v>255</v>
      </c>
      <c r="AA26" s="464"/>
      <c r="AB26" s="464"/>
      <c r="AC26" s="464"/>
      <c r="AD26" s="464"/>
      <c r="AE26" s="464"/>
      <c r="AF26" s="464"/>
      <c r="AG26" s="465"/>
      <c r="AH26" s="448">
        <v>13</v>
      </c>
      <c r="AI26" s="449"/>
      <c r="AJ26" s="449"/>
      <c r="AK26" s="449"/>
      <c r="AL26" s="450"/>
      <c r="AM26" s="448">
        <v>46150</v>
      </c>
      <c r="AN26" s="449"/>
      <c r="AO26" s="449"/>
      <c r="AP26" s="449"/>
      <c r="AQ26" s="449"/>
      <c r="AR26" s="450"/>
      <c r="AS26" s="448">
        <v>3550</v>
      </c>
      <c r="AT26" s="449"/>
      <c r="AU26" s="449"/>
      <c r="AV26" s="449"/>
      <c r="AW26" s="449"/>
      <c r="AX26" s="451"/>
      <c r="AY26" s="466" t="s">
        <v>256</v>
      </c>
      <c r="AZ26" s="417"/>
      <c r="BA26" s="417"/>
      <c r="BB26" s="417"/>
      <c r="BC26" s="417"/>
      <c r="BD26" s="417"/>
      <c r="BE26" s="417"/>
      <c r="BF26" s="417"/>
      <c r="BG26" s="417"/>
      <c r="BH26" s="417"/>
      <c r="BI26" s="417"/>
      <c r="BJ26" s="417"/>
      <c r="BK26" s="417"/>
      <c r="BL26" s="417"/>
      <c r="BM26" s="467"/>
      <c r="BN26" s="455" t="s">
        <v>200</v>
      </c>
      <c r="BO26" s="456"/>
      <c r="BP26" s="456"/>
      <c r="BQ26" s="456"/>
      <c r="BR26" s="456"/>
      <c r="BS26" s="456"/>
      <c r="BT26" s="456"/>
      <c r="BU26" s="457"/>
      <c r="BV26" s="455" t="s">
        <v>200</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257</v>
      </c>
      <c r="F27" s="446"/>
      <c r="G27" s="446"/>
      <c r="H27" s="446"/>
      <c r="I27" s="446"/>
      <c r="J27" s="446"/>
      <c r="K27" s="447"/>
      <c r="L27" s="448">
        <v>1</v>
      </c>
      <c r="M27" s="449"/>
      <c r="N27" s="449"/>
      <c r="O27" s="449"/>
      <c r="P27" s="450"/>
      <c r="Q27" s="448">
        <v>4350</v>
      </c>
      <c r="R27" s="449"/>
      <c r="S27" s="449"/>
      <c r="T27" s="449"/>
      <c r="U27" s="449"/>
      <c r="V27" s="450"/>
      <c r="W27" s="353"/>
      <c r="X27" s="354"/>
      <c r="Y27" s="355"/>
      <c r="Z27" s="445" t="s">
        <v>258</v>
      </c>
      <c r="AA27" s="446"/>
      <c r="AB27" s="446"/>
      <c r="AC27" s="446"/>
      <c r="AD27" s="446"/>
      <c r="AE27" s="446"/>
      <c r="AF27" s="446"/>
      <c r="AG27" s="447"/>
      <c r="AH27" s="448">
        <v>30</v>
      </c>
      <c r="AI27" s="449"/>
      <c r="AJ27" s="449"/>
      <c r="AK27" s="449"/>
      <c r="AL27" s="450"/>
      <c r="AM27" s="448">
        <v>104730</v>
      </c>
      <c r="AN27" s="449"/>
      <c r="AO27" s="449"/>
      <c r="AP27" s="449"/>
      <c r="AQ27" s="449"/>
      <c r="AR27" s="450"/>
      <c r="AS27" s="448">
        <v>3491</v>
      </c>
      <c r="AT27" s="449"/>
      <c r="AU27" s="449"/>
      <c r="AV27" s="449"/>
      <c r="AW27" s="449"/>
      <c r="AX27" s="451"/>
      <c r="AY27" s="461" t="s">
        <v>261</v>
      </c>
      <c r="AZ27" s="462"/>
      <c r="BA27" s="462"/>
      <c r="BB27" s="462"/>
      <c r="BC27" s="462"/>
      <c r="BD27" s="462"/>
      <c r="BE27" s="462"/>
      <c r="BF27" s="462"/>
      <c r="BG27" s="462"/>
      <c r="BH27" s="462"/>
      <c r="BI27" s="462"/>
      <c r="BJ27" s="462"/>
      <c r="BK27" s="462"/>
      <c r="BL27" s="462"/>
      <c r="BM27" s="463"/>
      <c r="BN27" s="433">
        <v>1184000</v>
      </c>
      <c r="BO27" s="434"/>
      <c r="BP27" s="434"/>
      <c r="BQ27" s="434"/>
      <c r="BR27" s="434"/>
      <c r="BS27" s="434"/>
      <c r="BT27" s="434"/>
      <c r="BU27" s="435"/>
      <c r="BV27" s="433">
        <v>1184000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263</v>
      </c>
      <c r="F28" s="446"/>
      <c r="G28" s="446"/>
      <c r="H28" s="446"/>
      <c r="I28" s="446"/>
      <c r="J28" s="446"/>
      <c r="K28" s="447"/>
      <c r="L28" s="448">
        <v>1</v>
      </c>
      <c r="M28" s="449"/>
      <c r="N28" s="449"/>
      <c r="O28" s="449"/>
      <c r="P28" s="450"/>
      <c r="Q28" s="448">
        <v>3900</v>
      </c>
      <c r="R28" s="449"/>
      <c r="S28" s="449"/>
      <c r="T28" s="449"/>
      <c r="U28" s="449"/>
      <c r="V28" s="450"/>
      <c r="W28" s="353"/>
      <c r="X28" s="354"/>
      <c r="Y28" s="355"/>
      <c r="Z28" s="445" t="s">
        <v>35</v>
      </c>
      <c r="AA28" s="446"/>
      <c r="AB28" s="446"/>
      <c r="AC28" s="446"/>
      <c r="AD28" s="446"/>
      <c r="AE28" s="446"/>
      <c r="AF28" s="446"/>
      <c r="AG28" s="447"/>
      <c r="AH28" s="448" t="s">
        <v>200</v>
      </c>
      <c r="AI28" s="449"/>
      <c r="AJ28" s="449"/>
      <c r="AK28" s="449"/>
      <c r="AL28" s="450"/>
      <c r="AM28" s="448" t="s">
        <v>200</v>
      </c>
      <c r="AN28" s="449"/>
      <c r="AO28" s="449"/>
      <c r="AP28" s="449"/>
      <c r="AQ28" s="449"/>
      <c r="AR28" s="450"/>
      <c r="AS28" s="448" t="s">
        <v>200</v>
      </c>
      <c r="AT28" s="449"/>
      <c r="AU28" s="449"/>
      <c r="AV28" s="449"/>
      <c r="AW28" s="449"/>
      <c r="AX28" s="451"/>
      <c r="AY28" s="321" t="s">
        <v>264</v>
      </c>
      <c r="AZ28" s="322"/>
      <c r="BA28" s="322"/>
      <c r="BB28" s="323"/>
      <c r="BC28" s="458" t="s">
        <v>106</v>
      </c>
      <c r="BD28" s="459"/>
      <c r="BE28" s="459"/>
      <c r="BF28" s="459"/>
      <c r="BG28" s="459"/>
      <c r="BH28" s="459"/>
      <c r="BI28" s="459"/>
      <c r="BJ28" s="459"/>
      <c r="BK28" s="459"/>
      <c r="BL28" s="459"/>
      <c r="BM28" s="460"/>
      <c r="BN28" s="442">
        <v>5853234</v>
      </c>
      <c r="BO28" s="443"/>
      <c r="BP28" s="443"/>
      <c r="BQ28" s="443"/>
      <c r="BR28" s="443"/>
      <c r="BS28" s="443"/>
      <c r="BT28" s="443"/>
      <c r="BU28" s="444"/>
      <c r="BV28" s="442">
        <v>6425848</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267</v>
      </c>
      <c r="F29" s="446"/>
      <c r="G29" s="446"/>
      <c r="H29" s="446"/>
      <c r="I29" s="446"/>
      <c r="J29" s="446"/>
      <c r="K29" s="447"/>
      <c r="L29" s="448">
        <v>16</v>
      </c>
      <c r="M29" s="449"/>
      <c r="N29" s="449"/>
      <c r="O29" s="449"/>
      <c r="P29" s="450"/>
      <c r="Q29" s="448">
        <v>3600</v>
      </c>
      <c r="R29" s="449"/>
      <c r="S29" s="449"/>
      <c r="T29" s="449"/>
      <c r="U29" s="449"/>
      <c r="V29" s="450"/>
      <c r="W29" s="356"/>
      <c r="X29" s="357"/>
      <c r="Y29" s="358"/>
      <c r="Z29" s="445" t="s">
        <v>269</v>
      </c>
      <c r="AA29" s="446"/>
      <c r="AB29" s="446"/>
      <c r="AC29" s="446"/>
      <c r="AD29" s="446"/>
      <c r="AE29" s="446"/>
      <c r="AF29" s="446"/>
      <c r="AG29" s="447"/>
      <c r="AH29" s="448">
        <v>629</v>
      </c>
      <c r="AI29" s="449"/>
      <c r="AJ29" s="449"/>
      <c r="AK29" s="449"/>
      <c r="AL29" s="450"/>
      <c r="AM29" s="448">
        <v>2019733</v>
      </c>
      <c r="AN29" s="449"/>
      <c r="AO29" s="449"/>
      <c r="AP29" s="449"/>
      <c r="AQ29" s="449"/>
      <c r="AR29" s="450"/>
      <c r="AS29" s="448">
        <v>3211</v>
      </c>
      <c r="AT29" s="449"/>
      <c r="AU29" s="449"/>
      <c r="AV29" s="449"/>
      <c r="AW29" s="449"/>
      <c r="AX29" s="451"/>
      <c r="AY29" s="324"/>
      <c r="AZ29" s="325"/>
      <c r="BA29" s="325"/>
      <c r="BB29" s="326"/>
      <c r="BC29" s="452" t="s">
        <v>270</v>
      </c>
      <c r="BD29" s="453"/>
      <c r="BE29" s="453"/>
      <c r="BF29" s="453"/>
      <c r="BG29" s="453"/>
      <c r="BH29" s="453"/>
      <c r="BI29" s="453"/>
      <c r="BJ29" s="453"/>
      <c r="BK29" s="453"/>
      <c r="BL29" s="453"/>
      <c r="BM29" s="454"/>
      <c r="BN29" s="455">
        <v>1632872</v>
      </c>
      <c r="BO29" s="456"/>
      <c r="BP29" s="456"/>
      <c r="BQ29" s="456"/>
      <c r="BR29" s="456"/>
      <c r="BS29" s="456"/>
      <c r="BT29" s="456"/>
      <c r="BU29" s="457"/>
      <c r="BV29" s="455">
        <v>1422239</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272</v>
      </c>
      <c r="X30" s="425"/>
      <c r="Y30" s="425"/>
      <c r="Z30" s="425"/>
      <c r="AA30" s="425"/>
      <c r="AB30" s="425"/>
      <c r="AC30" s="425"/>
      <c r="AD30" s="425"/>
      <c r="AE30" s="425"/>
      <c r="AF30" s="425"/>
      <c r="AG30" s="426"/>
      <c r="AH30" s="427">
        <v>98.6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73</v>
      </c>
      <c r="BD30" s="431"/>
      <c r="BE30" s="431"/>
      <c r="BF30" s="431"/>
      <c r="BG30" s="431"/>
      <c r="BH30" s="431"/>
      <c r="BI30" s="431"/>
      <c r="BJ30" s="431"/>
      <c r="BK30" s="431"/>
      <c r="BL30" s="431"/>
      <c r="BM30" s="432"/>
      <c r="BN30" s="433">
        <v>5891779</v>
      </c>
      <c r="BO30" s="434"/>
      <c r="BP30" s="434"/>
      <c r="BQ30" s="434"/>
      <c r="BR30" s="434"/>
      <c r="BS30" s="434"/>
      <c r="BT30" s="434"/>
      <c r="BU30" s="435"/>
      <c r="BV30" s="433">
        <v>5403599</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187</v>
      </c>
      <c r="D32" s="436"/>
      <c r="E32" s="436"/>
      <c r="F32" s="436"/>
      <c r="G32" s="436"/>
      <c r="H32" s="436"/>
      <c r="I32" s="436"/>
      <c r="J32" s="436"/>
      <c r="K32" s="436"/>
      <c r="L32" s="436"/>
      <c r="M32" s="436"/>
      <c r="N32" s="436"/>
      <c r="O32" s="436"/>
      <c r="P32" s="436"/>
      <c r="Q32" s="436"/>
      <c r="R32" s="436"/>
      <c r="S32" s="436"/>
      <c r="U32" s="417" t="s">
        <v>97</v>
      </c>
      <c r="V32" s="417"/>
      <c r="W32" s="417"/>
      <c r="X32" s="417"/>
      <c r="Y32" s="417"/>
      <c r="Z32" s="417"/>
      <c r="AA32" s="417"/>
      <c r="AB32" s="417"/>
      <c r="AC32" s="417"/>
      <c r="AD32" s="417"/>
      <c r="AE32" s="417"/>
      <c r="AF32" s="417"/>
      <c r="AG32" s="417"/>
      <c r="AH32" s="417"/>
      <c r="AI32" s="417"/>
      <c r="AJ32" s="417"/>
      <c r="AK32" s="417"/>
      <c r="AM32" s="417" t="s">
        <v>274</v>
      </c>
      <c r="AN32" s="417"/>
      <c r="AO32" s="417"/>
      <c r="AP32" s="417"/>
      <c r="AQ32" s="417"/>
      <c r="AR32" s="417"/>
      <c r="AS32" s="417"/>
      <c r="AT32" s="417"/>
      <c r="AU32" s="417"/>
      <c r="AV32" s="417"/>
      <c r="AW32" s="417"/>
      <c r="AX32" s="417"/>
      <c r="AY32" s="417"/>
      <c r="AZ32" s="417"/>
      <c r="BA32" s="417"/>
      <c r="BB32" s="417"/>
      <c r="BC32" s="417"/>
      <c r="BE32" s="417" t="s">
        <v>275</v>
      </c>
      <c r="BF32" s="417"/>
      <c r="BG32" s="417"/>
      <c r="BH32" s="417"/>
      <c r="BI32" s="417"/>
      <c r="BJ32" s="417"/>
      <c r="BK32" s="417"/>
      <c r="BL32" s="417"/>
      <c r="BM32" s="417"/>
      <c r="BN32" s="417"/>
      <c r="BO32" s="417"/>
      <c r="BP32" s="417"/>
      <c r="BQ32" s="417"/>
      <c r="BR32" s="417"/>
      <c r="BS32" s="417"/>
      <c r="BT32" s="417"/>
      <c r="BU32" s="417"/>
      <c r="BW32" s="417" t="s">
        <v>276</v>
      </c>
      <c r="BX32" s="417"/>
      <c r="BY32" s="417"/>
      <c r="BZ32" s="417"/>
      <c r="CA32" s="417"/>
      <c r="CB32" s="417"/>
      <c r="CC32" s="417"/>
      <c r="CD32" s="417"/>
      <c r="CE32" s="417"/>
      <c r="CF32" s="417"/>
      <c r="CG32" s="417"/>
      <c r="CH32" s="417"/>
      <c r="CI32" s="417"/>
      <c r="CJ32" s="417"/>
      <c r="CK32" s="417"/>
      <c r="CL32" s="417"/>
      <c r="CM32" s="417"/>
      <c r="CO32" s="417" t="s">
        <v>278</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65</v>
      </c>
      <c r="D33" s="396"/>
      <c r="E33" s="376" t="s">
        <v>279</v>
      </c>
      <c r="F33" s="376"/>
      <c r="G33" s="376"/>
      <c r="H33" s="376"/>
      <c r="I33" s="376"/>
      <c r="J33" s="376"/>
      <c r="K33" s="376"/>
      <c r="L33" s="376"/>
      <c r="M33" s="376"/>
      <c r="N33" s="376"/>
      <c r="O33" s="376"/>
      <c r="P33" s="376"/>
      <c r="Q33" s="376"/>
      <c r="R33" s="376"/>
      <c r="S33" s="376"/>
      <c r="T33" s="12"/>
      <c r="U33" s="396" t="s">
        <v>65</v>
      </c>
      <c r="V33" s="396"/>
      <c r="W33" s="376" t="s">
        <v>279</v>
      </c>
      <c r="X33" s="376"/>
      <c r="Y33" s="376"/>
      <c r="Z33" s="376"/>
      <c r="AA33" s="376"/>
      <c r="AB33" s="376"/>
      <c r="AC33" s="376"/>
      <c r="AD33" s="376"/>
      <c r="AE33" s="376"/>
      <c r="AF33" s="376"/>
      <c r="AG33" s="376"/>
      <c r="AH33" s="376"/>
      <c r="AI33" s="376"/>
      <c r="AJ33" s="376"/>
      <c r="AK33" s="376"/>
      <c r="AL33" s="12"/>
      <c r="AM33" s="396" t="s">
        <v>65</v>
      </c>
      <c r="AN33" s="396"/>
      <c r="AO33" s="376" t="s">
        <v>279</v>
      </c>
      <c r="AP33" s="376"/>
      <c r="AQ33" s="376"/>
      <c r="AR33" s="376"/>
      <c r="AS33" s="376"/>
      <c r="AT33" s="376"/>
      <c r="AU33" s="376"/>
      <c r="AV33" s="376"/>
      <c r="AW33" s="376"/>
      <c r="AX33" s="376"/>
      <c r="AY33" s="376"/>
      <c r="AZ33" s="376"/>
      <c r="BA33" s="376"/>
      <c r="BB33" s="376"/>
      <c r="BC33" s="376"/>
      <c r="BD33" s="8"/>
      <c r="BE33" s="376" t="s">
        <v>280</v>
      </c>
      <c r="BF33" s="376"/>
      <c r="BG33" s="376" t="s">
        <v>169</v>
      </c>
      <c r="BH33" s="376"/>
      <c r="BI33" s="376"/>
      <c r="BJ33" s="376"/>
      <c r="BK33" s="376"/>
      <c r="BL33" s="376"/>
      <c r="BM33" s="376"/>
      <c r="BN33" s="376"/>
      <c r="BO33" s="376"/>
      <c r="BP33" s="376"/>
      <c r="BQ33" s="376"/>
      <c r="BR33" s="376"/>
      <c r="BS33" s="376"/>
      <c r="BT33" s="376"/>
      <c r="BU33" s="376"/>
      <c r="BV33" s="8"/>
      <c r="BW33" s="396" t="s">
        <v>280</v>
      </c>
      <c r="BX33" s="396"/>
      <c r="BY33" s="376" t="s">
        <v>113</v>
      </c>
      <c r="BZ33" s="376"/>
      <c r="CA33" s="376"/>
      <c r="CB33" s="376"/>
      <c r="CC33" s="376"/>
      <c r="CD33" s="376"/>
      <c r="CE33" s="376"/>
      <c r="CF33" s="376"/>
      <c r="CG33" s="376"/>
      <c r="CH33" s="376"/>
      <c r="CI33" s="376"/>
      <c r="CJ33" s="376"/>
      <c r="CK33" s="376"/>
      <c r="CL33" s="376"/>
      <c r="CM33" s="376"/>
      <c r="CN33" s="12"/>
      <c r="CO33" s="396" t="s">
        <v>65</v>
      </c>
      <c r="CP33" s="396"/>
      <c r="CQ33" s="376" t="s">
        <v>283</v>
      </c>
      <c r="CR33" s="376"/>
      <c r="CS33" s="376"/>
      <c r="CT33" s="376"/>
      <c r="CU33" s="376"/>
      <c r="CV33" s="376"/>
      <c r="CW33" s="376"/>
      <c r="CX33" s="376"/>
      <c r="CY33" s="376"/>
      <c r="CZ33" s="376"/>
      <c r="DA33" s="376"/>
      <c r="DB33" s="376"/>
      <c r="DC33" s="376"/>
      <c r="DD33" s="376"/>
      <c r="DE33" s="376"/>
      <c r="DF33" s="12"/>
      <c r="DG33" s="416" t="s">
        <v>84</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2</v>
      </c>
      <c r="V34" s="414"/>
      <c r="W34" s="413" t="str">
        <f>IF('各会計、関係団体の財政状況及び健全化判断比率'!B28="","",'各会計、関係団体の財政状況及び健全化判断比率'!B28)</f>
        <v>国民健康保険特別会計</v>
      </c>
      <c r="X34" s="413"/>
      <c r="Y34" s="413"/>
      <c r="Z34" s="413"/>
      <c r="AA34" s="413"/>
      <c r="AB34" s="413"/>
      <c r="AC34" s="413"/>
      <c r="AD34" s="413"/>
      <c r="AE34" s="413"/>
      <c r="AF34" s="413"/>
      <c r="AG34" s="413"/>
      <c r="AH34" s="413"/>
      <c r="AI34" s="413"/>
      <c r="AJ34" s="413"/>
      <c r="AK34" s="413"/>
      <c r="AL34" s="2"/>
      <c r="AM34" s="414">
        <f>IF(AO34="","",MAX(C34:D43,U34:V43)+1)</f>
        <v>5</v>
      </c>
      <c r="AN34" s="414"/>
      <c r="AO34" s="413" t="str">
        <f>IF('各会計、関係団体の財政状況及び健全化判断比率'!B31="","",'各会計、関係団体の財政状況及び健全化判断比率'!B31)</f>
        <v>渋川市水道事業会計</v>
      </c>
      <c r="AP34" s="413"/>
      <c r="AQ34" s="413"/>
      <c r="AR34" s="413"/>
      <c r="AS34" s="413"/>
      <c r="AT34" s="413"/>
      <c r="AU34" s="413"/>
      <c r="AV34" s="413"/>
      <c r="AW34" s="413"/>
      <c r="AX34" s="413"/>
      <c r="AY34" s="413"/>
      <c r="AZ34" s="413"/>
      <c r="BA34" s="413"/>
      <c r="BB34" s="413"/>
      <c r="BC34" s="413"/>
      <c r="BD34" s="2"/>
      <c r="BE34" s="414">
        <f>IF(BG34="","",MAX(C34:D43,U34:V43,AM34:AN43)+1)</f>
        <v>7</v>
      </c>
      <c r="BF34" s="414"/>
      <c r="BG34" s="413" t="str">
        <f>IF('各会計、関係団体の財政状況及び健全化判断比率'!B33="","",'各会計、関係団体の財政状況及び健全化判断比率'!B33)</f>
        <v>農産物直売事業特別会計</v>
      </c>
      <c r="BH34" s="413"/>
      <c r="BI34" s="413"/>
      <c r="BJ34" s="413"/>
      <c r="BK34" s="413"/>
      <c r="BL34" s="413"/>
      <c r="BM34" s="413"/>
      <c r="BN34" s="413"/>
      <c r="BO34" s="413"/>
      <c r="BP34" s="413"/>
      <c r="BQ34" s="413"/>
      <c r="BR34" s="413"/>
      <c r="BS34" s="413"/>
      <c r="BT34" s="413"/>
      <c r="BU34" s="413"/>
      <c r="BV34" s="2"/>
      <c r="BW34" s="414">
        <f>IF(BY34="","",MAX(C34:D43,U34:V43,AM34:AN43,BE34:BF43)+1)</f>
        <v>11</v>
      </c>
      <c r="BX34" s="414"/>
      <c r="BY34" s="413" t="str">
        <f>IF('各会計、関係団体の財政状況及び健全化判断比率'!B68="","",'各会計、関係団体の財政状況及び健全化判断比率'!B68)</f>
        <v>渋川地区広域市町村圏振興整備組合</v>
      </c>
      <c r="BZ34" s="413"/>
      <c r="CA34" s="413"/>
      <c r="CB34" s="413"/>
      <c r="CC34" s="413"/>
      <c r="CD34" s="413"/>
      <c r="CE34" s="413"/>
      <c r="CF34" s="413"/>
      <c r="CG34" s="413"/>
      <c r="CH34" s="413"/>
      <c r="CI34" s="413"/>
      <c r="CJ34" s="413"/>
      <c r="CK34" s="413"/>
      <c r="CL34" s="413"/>
      <c r="CM34" s="413"/>
      <c r="CN34" s="2"/>
      <c r="CO34" s="414">
        <f>IF(CQ34="","",MAX(C34:D43,U34:V43,AM34:AN43,BE34:BF43,BW34:BX43)+1)</f>
        <v>17</v>
      </c>
      <c r="CP34" s="414"/>
      <c r="CQ34" s="413" t="str">
        <f>IF('各会計、関係団体の財政状況及び健全化判断比率'!BS7="","",'各会計、関係団体の財政状況及び健全化判断比率'!BS7)</f>
        <v>渋川市まちづくり財団</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t="str">
        <f t="shared" ref="C35:C43" si="0">IF(E35="","",C34+1)</f>
        <v/>
      </c>
      <c r="D35" s="414"/>
      <c r="E35" s="413" t="str">
        <f>IF('各会計、関係団体の財政状況及び健全化判断比率'!B8="","",'各会計、関係団体の財政状況及び健全化判断比率'!B8)</f>
        <v/>
      </c>
      <c r="F35" s="413"/>
      <c r="G35" s="413"/>
      <c r="H35" s="413"/>
      <c r="I35" s="413"/>
      <c r="J35" s="413"/>
      <c r="K35" s="413"/>
      <c r="L35" s="413"/>
      <c r="M35" s="413"/>
      <c r="N35" s="413"/>
      <c r="O35" s="413"/>
      <c r="P35" s="413"/>
      <c r="Q35" s="413"/>
      <c r="R35" s="413"/>
      <c r="S35" s="413"/>
      <c r="T35" s="2"/>
      <c r="U35" s="414">
        <f t="shared" ref="U35:U43" si="1">IF(W35="","",U34+1)</f>
        <v>3</v>
      </c>
      <c r="V35" s="414"/>
      <c r="W35" s="413" t="str">
        <f>IF('各会計、関係団体の財政状況及び健全化判断比率'!B29="","",'各会計、関係団体の財政状況及び健全化判断比率'!B29)</f>
        <v>後期高齢者医療特別会計</v>
      </c>
      <c r="X35" s="413"/>
      <c r="Y35" s="413"/>
      <c r="Z35" s="413"/>
      <c r="AA35" s="413"/>
      <c r="AB35" s="413"/>
      <c r="AC35" s="413"/>
      <c r="AD35" s="413"/>
      <c r="AE35" s="413"/>
      <c r="AF35" s="413"/>
      <c r="AG35" s="413"/>
      <c r="AH35" s="413"/>
      <c r="AI35" s="413"/>
      <c r="AJ35" s="413"/>
      <c r="AK35" s="413"/>
      <c r="AL35" s="2"/>
      <c r="AM35" s="414">
        <f t="shared" ref="AM35:AM43" si="2">IF(AO35="","",AM34+1)</f>
        <v>6</v>
      </c>
      <c r="AN35" s="414"/>
      <c r="AO35" s="413" t="str">
        <f>IF('各会計、関係団体の財政状況及び健全化判断比率'!B32="","",'各会計、関係団体の財政状況及び健全化判断比率'!B32)</f>
        <v>渋川市下水道事業等会計</v>
      </c>
      <c r="AP35" s="413"/>
      <c r="AQ35" s="413"/>
      <c r="AR35" s="413"/>
      <c r="AS35" s="413"/>
      <c r="AT35" s="413"/>
      <c r="AU35" s="413"/>
      <c r="AV35" s="413"/>
      <c r="AW35" s="413"/>
      <c r="AX35" s="413"/>
      <c r="AY35" s="413"/>
      <c r="AZ35" s="413"/>
      <c r="BA35" s="413"/>
      <c r="BB35" s="413"/>
      <c r="BC35" s="413"/>
      <c r="BD35" s="2"/>
      <c r="BE35" s="414">
        <f t="shared" ref="BE35:BE43" si="3">IF(BG35="","",BE34+1)</f>
        <v>8</v>
      </c>
      <c r="BF35" s="414"/>
      <c r="BG35" s="413" t="str">
        <f>IF('各会計、関係団体の財政状況及び健全化判断比率'!B34="","",'各会計、関係団体の財政状況及び健全化判断比率'!B34)</f>
        <v>伊香保温泉観光施設事業特別会計</v>
      </c>
      <c r="BH35" s="413"/>
      <c r="BI35" s="413"/>
      <c r="BJ35" s="413"/>
      <c r="BK35" s="413"/>
      <c r="BL35" s="413"/>
      <c r="BM35" s="413"/>
      <c r="BN35" s="413"/>
      <c r="BO35" s="413"/>
      <c r="BP35" s="413"/>
      <c r="BQ35" s="413"/>
      <c r="BR35" s="413"/>
      <c r="BS35" s="413"/>
      <c r="BT35" s="413"/>
      <c r="BU35" s="413"/>
      <c r="BV35" s="2"/>
      <c r="BW35" s="414">
        <f t="shared" ref="BW35:BW43" si="4">IF(BY35="","",BW34+1)</f>
        <v>12</v>
      </c>
      <c r="BX35" s="414"/>
      <c r="BY35" s="413" t="str">
        <f>IF('各会計、関係団体の財政状況及び健全化判断比率'!B69="","",'各会計、関係団体の財政状況及び健全化判断比率'!B69)</f>
        <v>烏帽子山植林組合</v>
      </c>
      <c r="BZ35" s="413"/>
      <c r="CA35" s="413"/>
      <c r="CB35" s="413"/>
      <c r="CC35" s="413"/>
      <c r="CD35" s="413"/>
      <c r="CE35" s="413"/>
      <c r="CF35" s="413"/>
      <c r="CG35" s="413"/>
      <c r="CH35" s="413"/>
      <c r="CI35" s="413"/>
      <c r="CJ35" s="413"/>
      <c r="CK35" s="413"/>
      <c r="CL35" s="413"/>
      <c r="CM35" s="413"/>
      <c r="CN35" s="2"/>
      <c r="CO35" s="414">
        <f t="shared" ref="CO35:CO43" si="5">IF(CQ35="","",CO34+1)</f>
        <v>18</v>
      </c>
      <c r="CP35" s="414"/>
      <c r="CQ35" s="413" t="str">
        <f>IF('各会計、関係団体の財政状況及び健全化判断比率'!BS8="","",'各会計、関係団体の財政状況及び健全化判断比率'!BS8)</f>
        <v>渋川市土地開発公社</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4</v>
      </c>
      <c r="V36" s="414"/>
      <c r="W36" s="413" t="str">
        <f>IF('各会計、関係団体の財政状況及び健全化判断比率'!B30="","",'各会計、関係団体の財政状況及び健全化判断比率'!B30)</f>
        <v>介護保険特別会計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f t="shared" si="3"/>
        <v>9</v>
      </c>
      <c r="BF36" s="414"/>
      <c r="BG36" s="413" t="str">
        <f>IF('各会計、関係団体の財政状況及び健全化判断比率'!B35="","",'各会計、関係団体の財政状況及び健全化判断比率'!B35)</f>
        <v>小野上温泉事業特別会計</v>
      </c>
      <c r="BH36" s="413"/>
      <c r="BI36" s="413"/>
      <c r="BJ36" s="413"/>
      <c r="BK36" s="413"/>
      <c r="BL36" s="413"/>
      <c r="BM36" s="413"/>
      <c r="BN36" s="413"/>
      <c r="BO36" s="413"/>
      <c r="BP36" s="413"/>
      <c r="BQ36" s="413"/>
      <c r="BR36" s="413"/>
      <c r="BS36" s="413"/>
      <c r="BT36" s="413"/>
      <c r="BU36" s="413"/>
      <c r="BV36" s="2"/>
      <c r="BW36" s="414">
        <f t="shared" si="4"/>
        <v>13</v>
      </c>
      <c r="BX36" s="414"/>
      <c r="BY36" s="413" t="str">
        <f>IF('各会計、関係団体の財政状況及び健全化判断比率'!B70="","",'各会計、関係団体の財政状況及び健全化判断比率'!B70)</f>
        <v>群馬県市町村総合事務組合</v>
      </c>
      <c r="BZ36" s="413"/>
      <c r="CA36" s="413"/>
      <c r="CB36" s="413"/>
      <c r="CC36" s="413"/>
      <c r="CD36" s="413"/>
      <c r="CE36" s="413"/>
      <c r="CF36" s="413"/>
      <c r="CG36" s="413"/>
      <c r="CH36" s="413"/>
      <c r="CI36" s="413"/>
      <c r="CJ36" s="413"/>
      <c r="CK36" s="413"/>
      <c r="CL36" s="413"/>
      <c r="CM36" s="413"/>
      <c r="CN36" s="2"/>
      <c r="CO36" s="414">
        <f t="shared" si="5"/>
        <v>19</v>
      </c>
      <c r="CP36" s="414"/>
      <c r="CQ36" s="413" t="str">
        <f>IF('各会計、関係団体の財政状況及び健全化判断比率'!BS9="","",'各会計、関係団体の財政状況及び健全化判断比率'!BS9)</f>
        <v>子持産業振興</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f t="shared" si="3"/>
        <v>10</v>
      </c>
      <c r="BF37" s="414"/>
      <c r="BG37" s="413" t="str">
        <f>IF('各会計、関係団体の財政状況及び健全化判断比率'!B36="","",'各会計、関係団体の財政状況及び健全化判断比率'!B36)</f>
        <v>交流促進センター事業特別会計</v>
      </c>
      <c r="BH37" s="413"/>
      <c r="BI37" s="413"/>
      <c r="BJ37" s="413"/>
      <c r="BK37" s="413"/>
      <c r="BL37" s="413"/>
      <c r="BM37" s="413"/>
      <c r="BN37" s="413"/>
      <c r="BO37" s="413"/>
      <c r="BP37" s="413"/>
      <c r="BQ37" s="413"/>
      <c r="BR37" s="413"/>
      <c r="BS37" s="413"/>
      <c r="BT37" s="413"/>
      <c r="BU37" s="413"/>
      <c r="BV37" s="2"/>
      <c r="BW37" s="414">
        <f t="shared" si="4"/>
        <v>14</v>
      </c>
      <c r="BX37" s="414"/>
      <c r="BY37" s="413" t="str">
        <f>IF('各会計、関係団体の財政状況及び健全化判断比率'!B71="","",'各会計、関係団体の財政状況及び健全化判断比率'!B71)</f>
        <v>群馬県後期高齢者医療広域連合（一般会計）</v>
      </c>
      <c r="BZ37" s="413"/>
      <c r="CA37" s="413"/>
      <c r="CB37" s="413"/>
      <c r="CC37" s="413"/>
      <c r="CD37" s="413"/>
      <c r="CE37" s="413"/>
      <c r="CF37" s="413"/>
      <c r="CG37" s="413"/>
      <c r="CH37" s="413"/>
      <c r="CI37" s="413"/>
      <c r="CJ37" s="413"/>
      <c r="CK37" s="413"/>
      <c r="CL37" s="413"/>
      <c r="CM37" s="413"/>
      <c r="CN37" s="2"/>
      <c r="CO37" s="414">
        <f t="shared" si="5"/>
        <v>20</v>
      </c>
      <c r="CP37" s="414"/>
      <c r="CQ37" s="413" t="str">
        <f>IF('各会計、関係団体の財政状況及び健全化判断比率'!BS10="","",'各会計、関係団体の財政状況及び健全化判断比率'!BS10)</f>
        <v>渋川広域森林組合</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15</v>
      </c>
      <c r="BX38" s="414"/>
      <c r="BY38" s="413" t="str">
        <f>IF('各会計、関係団体の財政状況及び健全化判断比率'!B72="","",'各会計、関係団体の財政状況及び健全化判断比率'!B72)</f>
        <v>群馬県後期高齢者医療広域連合（事業会計）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16</v>
      </c>
      <c r="BX39" s="414"/>
      <c r="BY39" s="413" t="str">
        <f>IF('各会計、関係団体の財政状況及び健全化判断比率'!B73="","",'各会計、関係団体の財政状況及び健全化判断比率'!B73)</f>
        <v>群馬県市町村会館管理組合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359" t="s">
        <v>285</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286</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289</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291</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197</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293</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296</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298</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1SJHv7HyyWjwVrGZBKbFZHM650tnD4YyZcb7PuKiZ2LRtD+Wf0Yi8HkMNuMMWC9lokUJazvwCI7e/GEa68lT3Q==" saltValue="GlnCmWlJsNEw7m9P3+th2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17</v>
      </c>
      <c r="F33" s="196" t="s">
        <v>525</v>
      </c>
      <c r="G33" s="201" t="s">
        <v>526</v>
      </c>
      <c r="H33" s="201" t="s">
        <v>527</v>
      </c>
      <c r="I33" s="201" t="s">
        <v>528</v>
      </c>
      <c r="J33" s="205" t="s">
        <v>251</v>
      </c>
      <c r="K33" s="186"/>
      <c r="L33" s="186"/>
      <c r="M33" s="186"/>
      <c r="N33" s="186"/>
      <c r="O33" s="186"/>
      <c r="P33" s="186"/>
    </row>
    <row r="34" spans="1:16" ht="39" customHeight="1" x14ac:dyDescent="0.2">
      <c r="A34" s="186"/>
      <c r="B34" s="188"/>
      <c r="C34" s="1025" t="s">
        <v>457</v>
      </c>
      <c r="D34" s="1025"/>
      <c r="E34" s="1026"/>
      <c r="F34" s="197">
        <v>8.75</v>
      </c>
      <c r="G34" s="202">
        <v>8.1300000000000008</v>
      </c>
      <c r="H34" s="202">
        <v>10.69</v>
      </c>
      <c r="I34" s="202">
        <v>7.42</v>
      </c>
      <c r="J34" s="206">
        <v>6.74</v>
      </c>
      <c r="K34" s="186"/>
      <c r="L34" s="186"/>
      <c r="M34" s="186"/>
      <c r="N34" s="186"/>
      <c r="O34" s="186"/>
      <c r="P34" s="186"/>
    </row>
    <row r="35" spans="1:16" ht="39" customHeight="1" x14ac:dyDescent="0.2">
      <c r="A35" s="186"/>
      <c r="B35" s="189"/>
      <c r="C35" s="1021" t="s">
        <v>416</v>
      </c>
      <c r="D35" s="1021"/>
      <c r="E35" s="1022"/>
      <c r="F35" s="198">
        <v>4.76</v>
      </c>
      <c r="G35" s="203">
        <v>3.96</v>
      </c>
      <c r="H35" s="203">
        <v>3.43</v>
      </c>
      <c r="I35" s="203">
        <v>2.4700000000000002</v>
      </c>
      <c r="J35" s="207">
        <v>2.59</v>
      </c>
      <c r="K35" s="186"/>
      <c r="L35" s="186"/>
      <c r="M35" s="186"/>
      <c r="N35" s="186"/>
      <c r="O35" s="186"/>
      <c r="P35" s="186"/>
    </row>
    <row r="36" spans="1:16" ht="39" customHeight="1" x14ac:dyDescent="0.2">
      <c r="A36" s="186"/>
      <c r="B36" s="189"/>
      <c r="C36" s="1021" t="s">
        <v>288</v>
      </c>
      <c r="D36" s="1021"/>
      <c r="E36" s="1022"/>
      <c r="F36" s="198" t="s">
        <v>200</v>
      </c>
      <c r="G36" s="203">
        <v>1.5</v>
      </c>
      <c r="H36" s="203">
        <v>1.25</v>
      </c>
      <c r="I36" s="203">
        <v>1.7</v>
      </c>
      <c r="J36" s="207">
        <v>2.14</v>
      </c>
      <c r="K36" s="186"/>
      <c r="L36" s="186"/>
      <c r="M36" s="186"/>
      <c r="N36" s="186"/>
      <c r="O36" s="186"/>
      <c r="P36" s="186"/>
    </row>
    <row r="37" spans="1:16" ht="39" customHeight="1" x14ac:dyDescent="0.2">
      <c r="A37" s="186"/>
      <c r="B37" s="189"/>
      <c r="C37" s="1021" t="s">
        <v>25</v>
      </c>
      <c r="D37" s="1021"/>
      <c r="E37" s="1022"/>
      <c r="F37" s="198">
        <v>0.32</v>
      </c>
      <c r="G37" s="203">
        <v>1.1499999999999999</v>
      </c>
      <c r="H37" s="203">
        <v>1.44</v>
      </c>
      <c r="I37" s="203">
        <v>1.5</v>
      </c>
      <c r="J37" s="207">
        <v>1.51</v>
      </c>
      <c r="K37" s="186"/>
      <c r="L37" s="186"/>
      <c r="M37" s="186"/>
      <c r="N37" s="186"/>
      <c r="O37" s="186"/>
      <c r="P37" s="186"/>
    </row>
    <row r="38" spans="1:16" ht="39" customHeight="1" x14ac:dyDescent="0.2">
      <c r="A38" s="186"/>
      <c r="B38" s="189"/>
      <c r="C38" s="1021" t="s">
        <v>327</v>
      </c>
      <c r="D38" s="1021"/>
      <c r="E38" s="1022"/>
      <c r="F38" s="198">
        <v>0.13</v>
      </c>
      <c r="G38" s="203">
        <v>0.03</v>
      </c>
      <c r="H38" s="203">
        <v>0.1</v>
      </c>
      <c r="I38" s="203">
        <v>0.2</v>
      </c>
      <c r="J38" s="207">
        <v>0.19</v>
      </c>
      <c r="K38" s="186"/>
      <c r="L38" s="186"/>
      <c r="M38" s="186"/>
      <c r="N38" s="186"/>
      <c r="O38" s="186"/>
      <c r="P38" s="186"/>
    </row>
    <row r="39" spans="1:16" ht="39" customHeight="1" x14ac:dyDescent="0.2">
      <c r="A39" s="186"/>
      <c r="B39" s="189"/>
      <c r="C39" s="1021" t="s">
        <v>466</v>
      </c>
      <c r="D39" s="1021"/>
      <c r="E39" s="1022"/>
      <c r="F39" s="198">
        <v>0.55000000000000004</v>
      </c>
      <c r="G39" s="203">
        <v>0.67</v>
      </c>
      <c r="H39" s="203">
        <v>0.82</v>
      </c>
      <c r="I39" s="203">
        <v>0.64</v>
      </c>
      <c r="J39" s="207">
        <v>0.14000000000000001</v>
      </c>
      <c r="K39" s="186"/>
      <c r="L39" s="186"/>
      <c r="M39" s="186"/>
      <c r="N39" s="186"/>
      <c r="O39" s="186"/>
      <c r="P39" s="186"/>
    </row>
    <row r="40" spans="1:16" ht="39" customHeight="1" x14ac:dyDescent="0.2">
      <c r="A40" s="186"/>
      <c r="B40" s="189"/>
      <c r="C40" s="1021" t="s">
        <v>225</v>
      </c>
      <c r="D40" s="1021"/>
      <c r="E40" s="1022"/>
      <c r="F40" s="198">
        <v>0.02</v>
      </c>
      <c r="G40" s="203">
        <v>0.02</v>
      </c>
      <c r="H40" s="203">
        <v>0.02</v>
      </c>
      <c r="I40" s="203">
        <v>0.02</v>
      </c>
      <c r="J40" s="207">
        <v>0.02</v>
      </c>
      <c r="K40" s="186"/>
      <c r="L40" s="186"/>
      <c r="M40" s="186"/>
      <c r="N40" s="186"/>
      <c r="O40" s="186"/>
      <c r="P40" s="186"/>
    </row>
    <row r="41" spans="1:16" ht="39" customHeight="1" x14ac:dyDescent="0.2">
      <c r="A41" s="186"/>
      <c r="B41" s="189"/>
      <c r="C41" s="1021" t="s">
        <v>346</v>
      </c>
      <c r="D41" s="1021"/>
      <c r="E41" s="1022"/>
      <c r="F41" s="198">
        <v>0</v>
      </c>
      <c r="G41" s="203">
        <v>0</v>
      </c>
      <c r="H41" s="203">
        <v>0</v>
      </c>
      <c r="I41" s="203">
        <v>0</v>
      </c>
      <c r="J41" s="207">
        <v>0</v>
      </c>
      <c r="K41" s="186"/>
      <c r="L41" s="186"/>
      <c r="M41" s="186"/>
      <c r="N41" s="186"/>
      <c r="O41" s="186"/>
      <c r="P41" s="186"/>
    </row>
    <row r="42" spans="1:16" ht="39" customHeight="1" x14ac:dyDescent="0.2">
      <c r="A42" s="186"/>
      <c r="B42" s="190"/>
      <c r="C42" s="1021" t="s">
        <v>532</v>
      </c>
      <c r="D42" s="1021"/>
      <c r="E42" s="1022"/>
      <c r="F42" s="198" t="s">
        <v>200</v>
      </c>
      <c r="G42" s="203" t="s">
        <v>200</v>
      </c>
      <c r="H42" s="203" t="s">
        <v>200</v>
      </c>
      <c r="I42" s="203" t="s">
        <v>200</v>
      </c>
      <c r="J42" s="207" t="s">
        <v>200</v>
      </c>
      <c r="K42" s="186"/>
      <c r="L42" s="186"/>
      <c r="M42" s="186"/>
      <c r="N42" s="186"/>
      <c r="O42" s="186"/>
      <c r="P42" s="186"/>
    </row>
    <row r="43" spans="1:16" ht="39" customHeight="1" x14ac:dyDescent="0.2">
      <c r="A43" s="186"/>
      <c r="B43" s="191"/>
      <c r="C43" s="1023" t="s">
        <v>488</v>
      </c>
      <c r="D43" s="1023"/>
      <c r="E43" s="1024"/>
      <c r="F43" s="199">
        <v>0.44</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9q8riI5inRZKFAyAGvlFbwr+XWStoWbcWyM7u7zFdJlPHJ7LHK1gS+/LGzZI4B6qBSvPJCIcVdvutPLQyt/MOQ==" saltValue="28R22ADfr5dxj1gdzBZVc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21</v>
      </c>
      <c r="C44" s="215"/>
      <c r="D44" s="215"/>
      <c r="E44" s="223"/>
      <c r="F44" s="223"/>
      <c r="G44" s="223"/>
      <c r="H44" s="223"/>
      <c r="I44" s="223"/>
      <c r="J44" s="226" t="s">
        <v>17</v>
      </c>
      <c r="K44" s="228" t="s">
        <v>525</v>
      </c>
      <c r="L44" s="237" t="s">
        <v>526</v>
      </c>
      <c r="M44" s="237" t="s">
        <v>527</v>
      </c>
      <c r="N44" s="237" t="s">
        <v>528</v>
      </c>
      <c r="O44" s="246" t="s">
        <v>251</v>
      </c>
      <c r="P44" s="85"/>
      <c r="Q44" s="85"/>
      <c r="R44" s="85"/>
      <c r="S44" s="85"/>
      <c r="T44" s="85"/>
      <c r="U44" s="85"/>
    </row>
    <row r="45" spans="1:21" ht="30.75" customHeight="1" x14ac:dyDescent="0.2">
      <c r="A45" s="85"/>
      <c r="B45" s="1042" t="s">
        <v>26</v>
      </c>
      <c r="C45" s="1043"/>
      <c r="D45" s="218"/>
      <c r="E45" s="1056" t="s">
        <v>23</v>
      </c>
      <c r="F45" s="1056"/>
      <c r="G45" s="1056"/>
      <c r="H45" s="1056"/>
      <c r="I45" s="1056"/>
      <c r="J45" s="1057"/>
      <c r="K45" s="229">
        <v>3335</v>
      </c>
      <c r="L45" s="238">
        <v>3308</v>
      </c>
      <c r="M45" s="238">
        <v>3185</v>
      </c>
      <c r="N45" s="238">
        <v>3339</v>
      </c>
      <c r="O45" s="247">
        <v>3453</v>
      </c>
      <c r="P45" s="85"/>
      <c r="Q45" s="85"/>
      <c r="R45" s="85"/>
      <c r="S45" s="85"/>
      <c r="T45" s="85"/>
      <c r="U45" s="85"/>
    </row>
    <row r="46" spans="1:21" ht="30.75" customHeight="1" x14ac:dyDescent="0.2">
      <c r="A46" s="85"/>
      <c r="B46" s="1044"/>
      <c r="C46" s="1045"/>
      <c r="D46" s="219"/>
      <c r="E46" s="1048" t="s">
        <v>29</v>
      </c>
      <c r="F46" s="1048"/>
      <c r="G46" s="1048"/>
      <c r="H46" s="1048"/>
      <c r="I46" s="1048"/>
      <c r="J46" s="1049"/>
      <c r="K46" s="230" t="s">
        <v>200</v>
      </c>
      <c r="L46" s="239" t="s">
        <v>200</v>
      </c>
      <c r="M46" s="239" t="s">
        <v>200</v>
      </c>
      <c r="N46" s="239" t="s">
        <v>200</v>
      </c>
      <c r="O46" s="248" t="s">
        <v>200</v>
      </c>
      <c r="P46" s="85"/>
      <c r="Q46" s="85"/>
      <c r="R46" s="85"/>
      <c r="S46" s="85"/>
      <c r="T46" s="85"/>
      <c r="U46" s="85"/>
    </row>
    <row r="47" spans="1:21" ht="30.75" customHeight="1" x14ac:dyDescent="0.2">
      <c r="A47" s="85"/>
      <c r="B47" s="1044"/>
      <c r="C47" s="1045"/>
      <c r="D47" s="219"/>
      <c r="E47" s="1048" t="s">
        <v>33</v>
      </c>
      <c r="F47" s="1048"/>
      <c r="G47" s="1048"/>
      <c r="H47" s="1048"/>
      <c r="I47" s="1048"/>
      <c r="J47" s="1049"/>
      <c r="K47" s="230" t="s">
        <v>200</v>
      </c>
      <c r="L47" s="239" t="s">
        <v>200</v>
      </c>
      <c r="M47" s="239" t="s">
        <v>200</v>
      </c>
      <c r="N47" s="239" t="s">
        <v>200</v>
      </c>
      <c r="O47" s="248" t="s">
        <v>200</v>
      </c>
      <c r="P47" s="85"/>
      <c r="Q47" s="85"/>
      <c r="R47" s="85"/>
      <c r="S47" s="85"/>
      <c r="T47" s="85"/>
      <c r="U47" s="85"/>
    </row>
    <row r="48" spans="1:21" ht="30.75" customHeight="1" x14ac:dyDescent="0.2">
      <c r="A48" s="85"/>
      <c r="B48" s="1044"/>
      <c r="C48" s="1045"/>
      <c r="D48" s="219"/>
      <c r="E48" s="1048" t="s">
        <v>36</v>
      </c>
      <c r="F48" s="1048"/>
      <c r="G48" s="1048"/>
      <c r="H48" s="1048"/>
      <c r="I48" s="1048"/>
      <c r="J48" s="1049"/>
      <c r="K48" s="230">
        <v>1244</v>
      </c>
      <c r="L48" s="239">
        <v>1267</v>
      </c>
      <c r="M48" s="239">
        <v>1095</v>
      </c>
      <c r="N48" s="239">
        <v>1034</v>
      </c>
      <c r="O48" s="248">
        <v>1038</v>
      </c>
      <c r="P48" s="85"/>
      <c r="Q48" s="85"/>
      <c r="R48" s="85"/>
      <c r="S48" s="85"/>
      <c r="T48" s="85"/>
      <c r="U48" s="85"/>
    </row>
    <row r="49" spans="1:21" ht="30.75" customHeight="1" x14ac:dyDescent="0.2">
      <c r="A49" s="85"/>
      <c r="B49" s="1044"/>
      <c r="C49" s="1045"/>
      <c r="D49" s="219"/>
      <c r="E49" s="1048" t="s">
        <v>0</v>
      </c>
      <c r="F49" s="1048"/>
      <c r="G49" s="1048"/>
      <c r="H49" s="1048"/>
      <c r="I49" s="1048"/>
      <c r="J49" s="1049"/>
      <c r="K49" s="230">
        <v>247</v>
      </c>
      <c r="L49" s="239">
        <v>254</v>
      </c>
      <c r="M49" s="239">
        <v>214</v>
      </c>
      <c r="N49" s="239">
        <v>214</v>
      </c>
      <c r="O49" s="248">
        <v>233</v>
      </c>
      <c r="P49" s="85"/>
      <c r="Q49" s="85"/>
      <c r="R49" s="85"/>
      <c r="S49" s="85"/>
      <c r="T49" s="85"/>
      <c r="U49" s="85"/>
    </row>
    <row r="50" spans="1:21" ht="30.75" customHeight="1" x14ac:dyDescent="0.2">
      <c r="A50" s="85"/>
      <c r="B50" s="1044"/>
      <c r="C50" s="1045"/>
      <c r="D50" s="219"/>
      <c r="E50" s="1048" t="s">
        <v>42</v>
      </c>
      <c r="F50" s="1048"/>
      <c r="G50" s="1048"/>
      <c r="H50" s="1048"/>
      <c r="I50" s="1048"/>
      <c r="J50" s="1049"/>
      <c r="K50" s="230">
        <v>7</v>
      </c>
      <c r="L50" s="239">
        <v>1</v>
      </c>
      <c r="M50" s="239">
        <v>3</v>
      </c>
      <c r="N50" s="239">
        <v>2</v>
      </c>
      <c r="O50" s="248">
        <v>6</v>
      </c>
      <c r="P50" s="85"/>
      <c r="Q50" s="85"/>
      <c r="R50" s="85"/>
      <c r="S50" s="85"/>
      <c r="T50" s="85"/>
      <c r="U50" s="85"/>
    </row>
    <row r="51" spans="1:21" ht="30.75" customHeight="1" x14ac:dyDescent="0.2">
      <c r="A51" s="85"/>
      <c r="B51" s="1046"/>
      <c r="C51" s="1047"/>
      <c r="D51" s="220"/>
      <c r="E51" s="1048" t="s">
        <v>45</v>
      </c>
      <c r="F51" s="1048"/>
      <c r="G51" s="1048"/>
      <c r="H51" s="1048"/>
      <c r="I51" s="1048"/>
      <c r="J51" s="1049"/>
      <c r="K51" s="230" t="s">
        <v>200</v>
      </c>
      <c r="L51" s="239" t="s">
        <v>200</v>
      </c>
      <c r="M51" s="239" t="s">
        <v>200</v>
      </c>
      <c r="N51" s="239" t="s">
        <v>200</v>
      </c>
      <c r="O51" s="248" t="s">
        <v>200</v>
      </c>
      <c r="P51" s="85"/>
      <c r="Q51" s="85"/>
      <c r="R51" s="85"/>
      <c r="S51" s="85"/>
      <c r="T51" s="85"/>
      <c r="U51" s="85"/>
    </row>
    <row r="52" spans="1:21" ht="30.75" customHeight="1" x14ac:dyDescent="0.2">
      <c r="A52" s="85"/>
      <c r="B52" s="1050" t="s">
        <v>48</v>
      </c>
      <c r="C52" s="1051"/>
      <c r="D52" s="220"/>
      <c r="E52" s="1048" t="s">
        <v>50</v>
      </c>
      <c r="F52" s="1048"/>
      <c r="G52" s="1048"/>
      <c r="H52" s="1048"/>
      <c r="I52" s="1048"/>
      <c r="J52" s="1049"/>
      <c r="K52" s="230">
        <v>3956</v>
      </c>
      <c r="L52" s="239">
        <v>3950</v>
      </c>
      <c r="M52" s="239">
        <v>3852</v>
      </c>
      <c r="N52" s="239">
        <v>3760</v>
      </c>
      <c r="O52" s="248">
        <v>3825</v>
      </c>
      <c r="P52" s="85"/>
      <c r="Q52" s="85"/>
      <c r="R52" s="85"/>
      <c r="S52" s="85"/>
      <c r="T52" s="85"/>
      <c r="U52" s="85"/>
    </row>
    <row r="53" spans="1:21" ht="30.75" customHeight="1" x14ac:dyDescent="0.2">
      <c r="A53" s="85"/>
      <c r="B53" s="1052" t="s">
        <v>52</v>
      </c>
      <c r="C53" s="1053"/>
      <c r="D53" s="221"/>
      <c r="E53" s="1054" t="s">
        <v>55</v>
      </c>
      <c r="F53" s="1054"/>
      <c r="G53" s="1054"/>
      <c r="H53" s="1054"/>
      <c r="I53" s="1054"/>
      <c r="J53" s="1055"/>
      <c r="K53" s="231">
        <v>877</v>
      </c>
      <c r="L53" s="240">
        <v>880</v>
      </c>
      <c r="M53" s="240">
        <v>645</v>
      </c>
      <c r="N53" s="240">
        <v>829</v>
      </c>
      <c r="O53" s="249">
        <v>905</v>
      </c>
      <c r="P53" s="85"/>
      <c r="Q53" s="85"/>
      <c r="R53" s="85"/>
      <c r="S53" s="85"/>
      <c r="T53" s="85"/>
      <c r="U53" s="85"/>
    </row>
    <row r="54" spans="1:21" ht="24" customHeight="1" x14ac:dyDescent="0.2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27</v>
      </c>
      <c r="P56" s="85"/>
      <c r="Q56" s="85"/>
      <c r="R56" s="85"/>
      <c r="S56" s="85"/>
      <c r="T56" s="85"/>
      <c r="U56" s="85"/>
    </row>
    <row r="57" spans="1:21" ht="31.5" customHeight="1" x14ac:dyDescent="0.25">
      <c r="A57" s="85"/>
      <c r="B57" s="212"/>
      <c r="C57" s="217"/>
      <c r="D57" s="217"/>
      <c r="E57" s="224"/>
      <c r="F57" s="224"/>
      <c r="G57" s="224"/>
      <c r="H57" s="224"/>
      <c r="I57" s="224"/>
      <c r="J57" s="227" t="s">
        <v>17</v>
      </c>
      <c r="K57" s="233" t="s">
        <v>525</v>
      </c>
      <c r="L57" s="241" t="s">
        <v>526</v>
      </c>
      <c r="M57" s="241" t="s">
        <v>527</v>
      </c>
      <c r="N57" s="241" t="s">
        <v>528</v>
      </c>
      <c r="O57" s="251" t="s">
        <v>251</v>
      </c>
      <c r="P57" s="85"/>
      <c r="Q57" s="85"/>
      <c r="R57" s="85"/>
      <c r="S57" s="85"/>
      <c r="T57" s="85"/>
      <c r="U57" s="85"/>
    </row>
    <row r="58" spans="1:21" ht="31.5" customHeight="1" x14ac:dyDescent="0.2">
      <c r="B58" s="1036" t="s">
        <v>60</v>
      </c>
      <c r="C58" s="1037"/>
      <c r="D58" s="1027" t="s">
        <v>67</v>
      </c>
      <c r="E58" s="1028"/>
      <c r="F58" s="1028"/>
      <c r="G58" s="1028"/>
      <c r="H58" s="1028"/>
      <c r="I58" s="1028"/>
      <c r="J58" s="1029"/>
      <c r="K58" s="234"/>
      <c r="L58" s="242"/>
      <c r="M58" s="242"/>
      <c r="N58" s="242"/>
      <c r="O58" s="252"/>
    </row>
    <row r="59" spans="1:21" ht="31.5" customHeight="1" x14ac:dyDescent="0.2">
      <c r="B59" s="1038"/>
      <c r="C59" s="1039"/>
      <c r="D59" s="1030" t="s">
        <v>14</v>
      </c>
      <c r="E59" s="1031"/>
      <c r="F59" s="1031"/>
      <c r="G59" s="1031"/>
      <c r="H59" s="1031"/>
      <c r="I59" s="1031"/>
      <c r="J59" s="1032"/>
      <c r="K59" s="235"/>
      <c r="L59" s="243"/>
      <c r="M59" s="243"/>
      <c r="N59" s="243"/>
      <c r="O59" s="253"/>
    </row>
    <row r="60" spans="1:21" ht="31.5" customHeight="1" x14ac:dyDescent="0.2">
      <c r="B60" s="1040"/>
      <c r="C60" s="1041"/>
      <c r="D60" s="1033" t="s">
        <v>69</v>
      </c>
      <c r="E60" s="1034"/>
      <c r="F60" s="1034"/>
      <c r="G60" s="1034"/>
      <c r="H60" s="1034"/>
      <c r="I60" s="1034"/>
      <c r="J60" s="1035"/>
      <c r="K60" s="236"/>
      <c r="L60" s="244"/>
      <c r="M60" s="244"/>
      <c r="N60" s="244"/>
      <c r="O60" s="254"/>
    </row>
    <row r="61" spans="1:21" ht="24" customHeight="1" x14ac:dyDescent="0.2">
      <c r="B61" s="213"/>
      <c r="C61" s="213"/>
      <c r="D61" s="222" t="s">
        <v>49</v>
      </c>
      <c r="E61" s="225"/>
      <c r="F61" s="225"/>
      <c r="G61" s="225"/>
      <c r="H61" s="225"/>
      <c r="I61" s="225"/>
      <c r="J61" s="225"/>
      <c r="K61" s="225"/>
      <c r="L61" s="225"/>
      <c r="M61" s="225"/>
      <c r="N61" s="225"/>
      <c r="O61" s="225"/>
    </row>
    <row r="62" spans="1:21" ht="24" customHeight="1" x14ac:dyDescent="0.2">
      <c r="B62" s="214"/>
      <c r="C62" s="214"/>
      <c r="D62" s="222" t="s">
        <v>43</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xfbMDGy1QSYXcunRVYBdFBEThrqUm6pR9rTCJ300SNU/Y9C381VVLEDdVsfE5djrMD8s01FABRFLljZNej5y+A==" saltValue="C4YOoHSGQeqxBOpL2gkJd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21</v>
      </c>
      <c r="C40" s="215"/>
      <c r="D40" s="215"/>
      <c r="E40" s="223"/>
      <c r="F40" s="223"/>
      <c r="G40" s="223"/>
      <c r="H40" s="226" t="s">
        <v>17</v>
      </c>
      <c r="I40" s="228" t="s">
        <v>525</v>
      </c>
      <c r="J40" s="237" t="s">
        <v>526</v>
      </c>
      <c r="K40" s="237" t="s">
        <v>527</v>
      </c>
      <c r="L40" s="237" t="s">
        <v>528</v>
      </c>
      <c r="M40" s="266" t="s">
        <v>251</v>
      </c>
    </row>
    <row r="41" spans="2:13" ht="27.75" customHeight="1" x14ac:dyDescent="0.2">
      <c r="B41" s="1042" t="s">
        <v>38</v>
      </c>
      <c r="C41" s="1043"/>
      <c r="D41" s="218"/>
      <c r="E41" s="1067" t="s">
        <v>59</v>
      </c>
      <c r="F41" s="1067"/>
      <c r="G41" s="1067"/>
      <c r="H41" s="1068"/>
      <c r="I41" s="259">
        <v>35804</v>
      </c>
      <c r="J41" s="263">
        <v>34993</v>
      </c>
      <c r="K41" s="263">
        <v>34512</v>
      </c>
      <c r="L41" s="263">
        <v>32312</v>
      </c>
      <c r="M41" s="267">
        <v>30464</v>
      </c>
    </row>
    <row r="42" spans="2:13" ht="27.75" customHeight="1" x14ac:dyDescent="0.2">
      <c r="B42" s="1044"/>
      <c r="C42" s="1045"/>
      <c r="D42" s="219"/>
      <c r="E42" s="1058" t="s">
        <v>75</v>
      </c>
      <c r="F42" s="1058"/>
      <c r="G42" s="1058"/>
      <c r="H42" s="1059"/>
      <c r="I42" s="260" t="s">
        <v>200</v>
      </c>
      <c r="J42" s="264" t="s">
        <v>200</v>
      </c>
      <c r="K42" s="264" t="s">
        <v>200</v>
      </c>
      <c r="L42" s="264" t="s">
        <v>200</v>
      </c>
      <c r="M42" s="268" t="s">
        <v>200</v>
      </c>
    </row>
    <row r="43" spans="2:13" ht="27.75" customHeight="1" x14ac:dyDescent="0.2">
      <c r="B43" s="1044"/>
      <c r="C43" s="1045"/>
      <c r="D43" s="219"/>
      <c r="E43" s="1058" t="s">
        <v>77</v>
      </c>
      <c r="F43" s="1058"/>
      <c r="G43" s="1058"/>
      <c r="H43" s="1059"/>
      <c r="I43" s="260">
        <v>18083</v>
      </c>
      <c r="J43" s="264">
        <v>17958</v>
      </c>
      <c r="K43" s="264">
        <v>17063</v>
      </c>
      <c r="L43" s="264">
        <v>16227</v>
      </c>
      <c r="M43" s="268">
        <v>15462</v>
      </c>
    </row>
    <row r="44" spans="2:13" ht="27.75" customHeight="1" x14ac:dyDescent="0.2">
      <c r="B44" s="1044"/>
      <c r="C44" s="1045"/>
      <c r="D44" s="219"/>
      <c r="E44" s="1058" t="s">
        <v>79</v>
      </c>
      <c r="F44" s="1058"/>
      <c r="G44" s="1058"/>
      <c r="H44" s="1059"/>
      <c r="I44" s="260">
        <v>1523</v>
      </c>
      <c r="J44" s="264">
        <v>1439</v>
      </c>
      <c r="K44" s="264">
        <v>1471</v>
      </c>
      <c r="L44" s="264">
        <v>1402</v>
      </c>
      <c r="M44" s="268">
        <v>1583</v>
      </c>
    </row>
    <row r="45" spans="2:13" ht="27.75" customHeight="1" x14ac:dyDescent="0.2">
      <c r="B45" s="1044"/>
      <c r="C45" s="1045"/>
      <c r="D45" s="219"/>
      <c r="E45" s="1058" t="s">
        <v>81</v>
      </c>
      <c r="F45" s="1058"/>
      <c r="G45" s="1058"/>
      <c r="H45" s="1059"/>
      <c r="I45" s="260">
        <v>5301</v>
      </c>
      <c r="J45" s="264">
        <v>5116</v>
      </c>
      <c r="K45" s="264">
        <v>5022</v>
      </c>
      <c r="L45" s="264">
        <v>4954</v>
      </c>
      <c r="M45" s="268">
        <v>4552</v>
      </c>
    </row>
    <row r="46" spans="2:13" ht="27.75" customHeight="1" x14ac:dyDescent="0.2">
      <c r="B46" s="1044"/>
      <c r="C46" s="1045"/>
      <c r="D46" s="220"/>
      <c r="E46" s="1058" t="s">
        <v>80</v>
      </c>
      <c r="F46" s="1058"/>
      <c r="G46" s="1058"/>
      <c r="H46" s="1059"/>
      <c r="I46" s="260">
        <v>19</v>
      </c>
      <c r="J46" s="264">
        <v>11</v>
      </c>
      <c r="K46" s="264">
        <v>0</v>
      </c>
      <c r="L46" s="264">
        <v>5</v>
      </c>
      <c r="M46" s="268">
        <v>3</v>
      </c>
    </row>
    <row r="47" spans="2:13" ht="27.75" customHeight="1" x14ac:dyDescent="0.2">
      <c r="B47" s="1044"/>
      <c r="C47" s="1045"/>
      <c r="D47" s="256"/>
      <c r="E47" s="1064" t="s">
        <v>83</v>
      </c>
      <c r="F47" s="1065"/>
      <c r="G47" s="1065"/>
      <c r="H47" s="1066"/>
      <c r="I47" s="260" t="s">
        <v>200</v>
      </c>
      <c r="J47" s="264" t="s">
        <v>200</v>
      </c>
      <c r="K47" s="264" t="s">
        <v>200</v>
      </c>
      <c r="L47" s="264" t="s">
        <v>200</v>
      </c>
      <c r="M47" s="268" t="s">
        <v>200</v>
      </c>
    </row>
    <row r="48" spans="2:13" ht="27.75" customHeight="1" x14ac:dyDescent="0.2">
      <c r="B48" s="1044"/>
      <c r="C48" s="1045"/>
      <c r="D48" s="219"/>
      <c r="E48" s="1058" t="s">
        <v>89</v>
      </c>
      <c r="F48" s="1058"/>
      <c r="G48" s="1058"/>
      <c r="H48" s="1059"/>
      <c r="I48" s="260" t="s">
        <v>200</v>
      </c>
      <c r="J48" s="264" t="s">
        <v>200</v>
      </c>
      <c r="K48" s="264" t="s">
        <v>200</v>
      </c>
      <c r="L48" s="264" t="s">
        <v>200</v>
      </c>
      <c r="M48" s="268" t="s">
        <v>200</v>
      </c>
    </row>
    <row r="49" spans="2:13" ht="27.75" customHeight="1" x14ac:dyDescent="0.2">
      <c r="B49" s="1046"/>
      <c r="C49" s="1047"/>
      <c r="D49" s="219"/>
      <c r="E49" s="1058" t="s">
        <v>93</v>
      </c>
      <c r="F49" s="1058"/>
      <c r="G49" s="1058"/>
      <c r="H49" s="1059"/>
      <c r="I49" s="260" t="s">
        <v>200</v>
      </c>
      <c r="J49" s="264" t="s">
        <v>200</v>
      </c>
      <c r="K49" s="264" t="s">
        <v>200</v>
      </c>
      <c r="L49" s="264" t="s">
        <v>200</v>
      </c>
      <c r="M49" s="268" t="s">
        <v>200</v>
      </c>
    </row>
    <row r="50" spans="2:13" ht="27.75" customHeight="1" x14ac:dyDescent="0.2">
      <c r="B50" s="1062" t="s">
        <v>95</v>
      </c>
      <c r="C50" s="1063"/>
      <c r="D50" s="257"/>
      <c r="E50" s="1058" t="s">
        <v>96</v>
      </c>
      <c r="F50" s="1058"/>
      <c r="G50" s="1058"/>
      <c r="H50" s="1059"/>
      <c r="I50" s="260">
        <v>10941</v>
      </c>
      <c r="J50" s="264">
        <v>10294</v>
      </c>
      <c r="K50" s="264">
        <v>11892</v>
      </c>
      <c r="L50" s="264">
        <v>13301</v>
      </c>
      <c r="M50" s="268">
        <v>13289</v>
      </c>
    </row>
    <row r="51" spans="2:13" ht="27.75" customHeight="1" x14ac:dyDescent="0.2">
      <c r="B51" s="1044"/>
      <c r="C51" s="1045"/>
      <c r="D51" s="219"/>
      <c r="E51" s="1058" t="s">
        <v>98</v>
      </c>
      <c r="F51" s="1058"/>
      <c r="G51" s="1058"/>
      <c r="H51" s="1059"/>
      <c r="I51" s="260">
        <v>3277</v>
      </c>
      <c r="J51" s="264">
        <v>3006</v>
      </c>
      <c r="K51" s="264">
        <v>3652</v>
      </c>
      <c r="L51" s="264">
        <v>4373</v>
      </c>
      <c r="M51" s="268">
        <v>4605</v>
      </c>
    </row>
    <row r="52" spans="2:13" ht="27.75" customHeight="1" x14ac:dyDescent="0.2">
      <c r="B52" s="1046"/>
      <c r="C52" s="1047"/>
      <c r="D52" s="219"/>
      <c r="E52" s="1058" t="s">
        <v>47</v>
      </c>
      <c r="F52" s="1058"/>
      <c r="G52" s="1058"/>
      <c r="H52" s="1059"/>
      <c r="I52" s="260">
        <v>40880</v>
      </c>
      <c r="J52" s="264">
        <v>41124</v>
      </c>
      <c r="K52" s="264">
        <v>38398</v>
      </c>
      <c r="L52" s="264">
        <v>36619</v>
      </c>
      <c r="M52" s="268">
        <v>35057</v>
      </c>
    </row>
    <row r="53" spans="2:13" ht="27.75" customHeight="1" x14ac:dyDescent="0.2">
      <c r="B53" s="1052" t="s">
        <v>52</v>
      </c>
      <c r="C53" s="1053"/>
      <c r="D53" s="221"/>
      <c r="E53" s="1060" t="s">
        <v>102</v>
      </c>
      <c r="F53" s="1060"/>
      <c r="G53" s="1060"/>
      <c r="H53" s="1061"/>
      <c r="I53" s="261">
        <v>5632</v>
      </c>
      <c r="J53" s="265">
        <v>5092</v>
      </c>
      <c r="K53" s="265">
        <v>4126</v>
      </c>
      <c r="L53" s="265">
        <v>607</v>
      </c>
      <c r="M53" s="269">
        <v>-887</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oa41BScUySoUmOhqz8fC8149ZTBPzyV7NnJ23rvj8Ax5/EVKaMzLMd+bVF6KFyZe6vD6FXgsE8AGdoJvtRqnqA==" saltValue="KFlIaXJhYBJXyPSituRRd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6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100</v>
      </c>
    </row>
    <row r="54" spans="2:8" ht="29.25" customHeight="1" x14ac:dyDescent="0.3">
      <c r="B54" s="270" t="s">
        <v>5</v>
      </c>
      <c r="C54" s="276"/>
      <c r="D54" s="276"/>
      <c r="E54" s="277" t="s">
        <v>17</v>
      </c>
      <c r="F54" s="278" t="s">
        <v>527</v>
      </c>
      <c r="G54" s="278" t="s">
        <v>528</v>
      </c>
      <c r="H54" s="286" t="s">
        <v>251</v>
      </c>
    </row>
    <row r="55" spans="2:8" ht="52.5" customHeight="1" x14ac:dyDescent="0.2">
      <c r="B55" s="271"/>
      <c r="C55" s="1077" t="s">
        <v>106</v>
      </c>
      <c r="D55" s="1077"/>
      <c r="E55" s="1078"/>
      <c r="F55" s="279">
        <v>5796</v>
      </c>
      <c r="G55" s="279">
        <v>6426</v>
      </c>
      <c r="H55" s="287">
        <v>5853</v>
      </c>
    </row>
    <row r="56" spans="2:8" ht="52.5" customHeight="1" x14ac:dyDescent="0.2">
      <c r="B56" s="272"/>
      <c r="C56" s="1079" t="s">
        <v>109</v>
      </c>
      <c r="D56" s="1079"/>
      <c r="E56" s="1080"/>
      <c r="F56" s="280">
        <v>1122</v>
      </c>
      <c r="G56" s="280">
        <v>1422</v>
      </c>
      <c r="H56" s="288">
        <v>1633</v>
      </c>
    </row>
    <row r="57" spans="2:8" ht="53.25" customHeight="1" x14ac:dyDescent="0.2">
      <c r="B57" s="272"/>
      <c r="C57" s="1081" t="s">
        <v>73</v>
      </c>
      <c r="D57" s="1081"/>
      <c r="E57" s="1082"/>
      <c r="F57" s="281">
        <v>4906</v>
      </c>
      <c r="G57" s="281">
        <v>5404</v>
      </c>
      <c r="H57" s="289">
        <v>5892</v>
      </c>
    </row>
    <row r="58" spans="2:8" ht="45.75" customHeight="1" x14ac:dyDescent="0.2">
      <c r="B58" s="273"/>
      <c r="C58" s="1069" t="s">
        <v>538</v>
      </c>
      <c r="D58" s="1070"/>
      <c r="E58" s="1071"/>
      <c r="F58" s="282">
        <v>2810</v>
      </c>
      <c r="G58" s="282">
        <v>3057</v>
      </c>
      <c r="H58" s="290">
        <v>3311</v>
      </c>
    </row>
    <row r="59" spans="2:8" ht="45.75" customHeight="1" x14ac:dyDescent="0.2">
      <c r="B59" s="273"/>
      <c r="C59" s="1069" t="s">
        <v>540</v>
      </c>
      <c r="D59" s="1070"/>
      <c r="E59" s="1071"/>
      <c r="F59" s="282">
        <v>703</v>
      </c>
      <c r="G59" s="282">
        <v>854</v>
      </c>
      <c r="H59" s="290">
        <v>955</v>
      </c>
    </row>
    <row r="60" spans="2:8" ht="45.75" customHeight="1" x14ac:dyDescent="0.2">
      <c r="B60" s="273"/>
      <c r="C60" s="1069" t="s">
        <v>541</v>
      </c>
      <c r="D60" s="1070"/>
      <c r="E60" s="1071"/>
      <c r="F60" s="282">
        <v>601</v>
      </c>
      <c r="G60" s="282">
        <v>595</v>
      </c>
      <c r="H60" s="290">
        <v>582</v>
      </c>
    </row>
    <row r="61" spans="2:8" ht="45.75" customHeight="1" x14ac:dyDescent="0.2">
      <c r="B61" s="273"/>
      <c r="C61" s="1069" t="s">
        <v>539</v>
      </c>
      <c r="D61" s="1070"/>
      <c r="E61" s="1071"/>
      <c r="F61" s="282">
        <v>231</v>
      </c>
      <c r="G61" s="282">
        <v>296</v>
      </c>
      <c r="H61" s="290">
        <v>409</v>
      </c>
    </row>
    <row r="62" spans="2:8" ht="45.75" customHeight="1" x14ac:dyDescent="0.2">
      <c r="B62" s="274"/>
      <c r="C62" s="1072" t="s">
        <v>542</v>
      </c>
      <c r="D62" s="1073"/>
      <c r="E62" s="1074"/>
      <c r="F62" s="283">
        <v>244</v>
      </c>
      <c r="G62" s="283">
        <v>237</v>
      </c>
      <c r="H62" s="291">
        <v>218</v>
      </c>
    </row>
    <row r="63" spans="2:8" ht="52.5" customHeight="1" x14ac:dyDescent="0.2">
      <c r="B63" s="275"/>
      <c r="C63" s="1075" t="s">
        <v>111</v>
      </c>
      <c r="D63" s="1075"/>
      <c r="E63" s="1076"/>
      <c r="F63" s="284">
        <v>11824</v>
      </c>
      <c r="G63" s="284">
        <v>13252</v>
      </c>
      <c r="H63" s="292">
        <v>13378</v>
      </c>
    </row>
    <row r="64" spans="2:8" ht="13" x14ac:dyDescent="0.2"/>
  </sheetData>
  <sheetProtection algorithmName="SHA-512" hashValue="bZXeaWz3C2kFyina7p0DWjrOHoMAysFL2CS6shfIzRgLlYVDB9rsmK1W1JYHYguMHtpSkR8qUYv97eGMASvm7Q==" saltValue="20hQq2YMJ+Fp/0Bf0Baq3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8F9C8-0D4B-4AD8-BA5A-D7F167E31A7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085" customWidth="1"/>
    <col min="2" max="107" width="2.453125" style="1085" customWidth="1"/>
    <col min="108" max="108" width="6.08984375" style="1092" customWidth="1"/>
    <col min="109" max="109" width="5.90625" style="1091" customWidth="1"/>
    <col min="110" max="110" width="8.6328125" style="1085" hidden="1" customWidth="1"/>
    <col min="111" max="16384" width="8.6328125" style="1085" hidden="1"/>
  </cols>
  <sheetData>
    <row r="1" spans="1:109" ht="42.75" customHeight="1" x14ac:dyDescent="0.2">
      <c r="A1" s="1083"/>
      <c r="B1" s="1084"/>
      <c r="DD1" s="1085"/>
      <c r="DE1" s="1085"/>
    </row>
    <row r="2" spans="1:109" ht="25.5" customHeight="1" x14ac:dyDescent="0.2">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2">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78" customFormat="1" ht="13" x14ac:dyDescent="0.2">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78" customFormat="1" ht="13" x14ac:dyDescent="0.2">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78" customFormat="1" ht="13" x14ac:dyDescent="0.2">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78" customFormat="1" ht="13" x14ac:dyDescent="0.2">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78" customFormat="1" ht="13" x14ac:dyDescent="0.2">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78" customFormat="1" ht="13" x14ac:dyDescent="0.2">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78" customFormat="1" ht="13" x14ac:dyDescent="0.2">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78" customFormat="1" ht="13" x14ac:dyDescent="0.2">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78" customFormat="1" ht="13" x14ac:dyDescent="0.2">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78" customFormat="1" ht="13" x14ac:dyDescent="0.2">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78" customFormat="1" ht="13" x14ac:dyDescent="0.2">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78" customFormat="1" ht="13" x14ac:dyDescent="0.2">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78" customFormat="1" ht="13" x14ac:dyDescent="0.2">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78" customFormat="1" ht="13" x14ac:dyDescent="0.2">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78" customFormat="1" ht="13" x14ac:dyDescent="0.2">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ht="13" x14ac:dyDescent="0.2">
      <c r="DD19" s="1085"/>
      <c r="DE19" s="1085"/>
    </row>
    <row r="20" spans="1:109" ht="13" x14ac:dyDescent="0.2">
      <c r="DD20" s="1085"/>
      <c r="DE20" s="1085"/>
    </row>
    <row r="21" spans="1:109" ht="17.25" customHeight="1" x14ac:dyDescent="0.2">
      <c r="B21" s="1087"/>
      <c r="C21" s="1088"/>
      <c r="D21" s="1088"/>
      <c r="E21" s="1088"/>
      <c r="F21" s="1088"/>
      <c r="G21" s="1088"/>
      <c r="H21" s="1088"/>
      <c r="I21" s="1088"/>
      <c r="J21" s="1088"/>
      <c r="K21" s="1088"/>
      <c r="L21" s="1088"/>
      <c r="M21" s="1088"/>
      <c r="N21" s="1089"/>
      <c r="O21" s="1088"/>
      <c r="P21" s="1088"/>
      <c r="Q21" s="1088"/>
      <c r="R21" s="1088"/>
      <c r="S21" s="1088"/>
      <c r="T21" s="1088"/>
      <c r="U21" s="1088"/>
      <c r="V21" s="1088"/>
      <c r="W21" s="1088"/>
      <c r="X21" s="1088"/>
      <c r="Y21" s="1088"/>
      <c r="Z21" s="1088"/>
      <c r="AA21" s="1088"/>
      <c r="AB21" s="1088"/>
      <c r="AC21" s="1088"/>
      <c r="AD21" s="1088"/>
      <c r="AE21" s="1088"/>
      <c r="AF21" s="1088"/>
      <c r="AG21" s="1088"/>
      <c r="AH21" s="1088"/>
      <c r="AI21" s="1088"/>
      <c r="AJ21" s="1088"/>
      <c r="AK21" s="1088"/>
      <c r="AL21" s="1088"/>
      <c r="AM21" s="1088"/>
      <c r="AN21" s="1088"/>
      <c r="AO21" s="1088"/>
      <c r="AP21" s="1088"/>
      <c r="AQ21" s="1088"/>
      <c r="AR21" s="1088"/>
      <c r="AS21" s="1088"/>
      <c r="AT21" s="1089"/>
      <c r="AU21" s="1088"/>
      <c r="AV21" s="1088"/>
      <c r="AW21" s="1088"/>
      <c r="AX21" s="1088"/>
      <c r="AY21" s="1088"/>
      <c r="AZ21" s="1088"/>
      <c r="BA21" s="1088"/>
      <c r="BB21" s="1088"/>
      <c r="BC21" s="1088"/>
      <c r="BD21" s="1088"/>
      <c r="BE21" s="1088"/>
      <c r="BF21" s="1089"/>
      <c r="BG21" s="1088"/>
      <c r="BH21" s="1088"/>
      <c r="BI21" s="1088"/>
      <c r="BJ21" s="1088"/>
      <c r="BK21" s="1088"/>
      <c r="BL21" s="1088"/>
      <c r="BM21" s="1088"/>
      <c r="BN21" s="1088"/>
      <c r="BO21" s="1088"/>
      <c r="BP21" s="1088"/>
      <c r="BQ21" s="1088"/>
      <c r="BR21" s="1089"/>
      <c r="BS21" s="1088"/>
      <c r="BT21" s="1088"/>
      <c r="BU21" s="1088"/>
      <c r="BV21" s="1088"/>
      <c r="BW21" s="1088"/>
      <c r="BX21" s="1088"/>
      <c r="BY21" s="1088"/>
      <c r="BZ21" s="1088"/>
      <c r="CA21" s="1088"/>
      <c r="CB21" s="1088"/>
      <c r="CC21" s="1088"/>
      <c r="CD21" s="1089"/>
      <c r="CE21" s="1088"/>
      <c r="CF21" s="1088"/>
      <c r="CG21" s="1088"/>
      <c r="CH21" s="1088"/>
      <c r="CI21" s="1088"/>
      <c r="CJ21" s="1088"/>
      <c r="CK21" s="1088"/>
      <c r="CL21" s="1088"/>
      <c r="CM21" s="1088"/>
      <c r="CN21" s="1088"/>
      <c r="CO21" s="1088"/>
      <c r="CP21" s="1089"/>
      <c r="CQ21" s="1088"/>
      <c r="CR21" s="1088"/>
      <c r="CS21" s="1088"/>
      <c r="CT21" s="1088"/>
      <c r="CU21" s="1088"/>
      <c r="CV21" s="1088"/>
      <c r="CW21" s="1088"/>
      <c r="CX21" s="1088"/>
      <c r="CY21" s="1088"/>
      <c r="CZ21" s="1088"/>
      <c r="DA21" s="1088"/>
      <c r="DB21" s="1089"/>
      <c r="DC21" s="1088"/>
      <c r="DD21" s="1090"/>
      <c r="DE21" s="1085"/>
    </row>
    <row r="22" spans="1:109" ht="17.25" customHeight="1" x14ac:dyDescent="0.2">
      <c r="B22" s="1091"/>
    </row>
    <row r="23" spans="1:109" ht="13" x14ac:dyDescent="0.2">
      <c r="B23" s="1091"/>
    </row>
    <row r="24" spans="1:109" ht="13" x14ac:dyDescent="0.2">
      <c r="B24" s="1091"/>
    </row>
    <row r="25" spans="1:109" ht="13" x14ac:dyDescent="0.2">
      <c r="B25" s="1091"/>
    </row>
    <row r="26" spans="1:109" ht="13" x14ac:dyDescent="0.2">
      <c r="B26" s="1091"/>
    </row>
    <row r="27" spans="1:109" ht="13" x14ac:dyDescent="0.2">
      <c r="B27" s="1091"/>
    </row>
    <row r="28" spans="1:109" ht="13" x14ac:dyDescent="0.2">
      <c r="B28" s="1091"/>
    </row>
    <row r="29" spans="1:109" ht="13" x14ac:dyDescent="0.2">
      <c r="B29" s="1091"/>
    </row>
    <row r="30" spans="1:109" ht="13" x14ac:dyDescent="0.2">
      <c r="B30" s="1091"/>
    </row>
    <row r="31" spans="1:109" ht="13" x14ac:dyDescent="0.2">
      <c r="B31" s="1091"/>
    </row>
    <row r="32" spans="1:109" ht="13" x14ac:dyDescent="0.2">
      <c r="B32" s="1091"/>
    </row>
    <row r="33" spans="2:109" ht="13" x14ac:dyDescent="0.2">
      <c r="B33" s="1091"/>
    </row>
    <row r="34" spans="2:109" ht="13" x14ac:dyDescent="0.2">
      <c r="B34" s="1091"/>
    </row>
    <row r="35" spans="2:109" ht="13" x14ac:dyDescent="0.2">
      <c r="B35" s="1091"/>
    </row>
    <row r="36" spans="2:109" ht="13" x14ac:dyDescent="0.2">
      <c r="B36" s="1091"/>
    </row>
    <row r="37" spans="2:109" ht="13" x14ac:dyDescent="0.2">
      <c r="B37" s="1091"/>
    </row>
    <row r="38" spans="2:109" ht="13" x14ac:dyDescent="0.2">
      <c r="B38" s="1091"/>
    </row>
    <row r="39" spans="2:109" ht="13" x14ac:dyDescent="0.2">
      <c r="B39" s="1093"/>
      <c r="C39" s="1094"/>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B39" s="1094"/>
      <c r="BC39" s="1094"/>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4"/>
      <c r="DB39" s="1094"/>
      <c r="DC39" s="1094"/>
      <c r="DD39" s="1095"/>
    </row>
    <row r="40" spans="2:109" ht="13" x14ac:dyDescent="0.2">
      <c r="B40" s="1096"/>
      <c r="DD40" s="1096"/>
      <c r="DE40" s="1085"/>
    </row>
    <row r="41" spans="2:109" ht="16.5" x14ac:dyDescent="0.2">
      <c r="B41" s="1097" t="s">
        <v>543</v>
      </c>
      <c r="C41" s="1088"/>
      <c r="D41" s="1088"/>
      <c r="E41" s="1088"/>
      <c r="F41" s="1088"/>
      <c r="G41" s="1088"/>
      <c r="H41" s="1088"/>
      <c r="I41" s="1088"/>
      <c r="J41" s="1088"/>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8"/>
      <c r="AL41" s="1088"/>
      <c r="AM41" s="1088"/>
      <c r="AN41" s="1088"/>
      <c r="AO41" s="1088"/>
      <c r="AP41" s="1088"/>
      <c r="AQ41" s="1088"/>
      <c r="AR41" s="1088"/>
      <c r="AS41" s="1088"/>
      <c r="AT41" s="1088"/>
      <c r="AU41" s="1088"/>
      <c r="AV41" s="1088"/>
      <c r="AW41" s="1088"/>
      <c r="AX41" s="1088"/>
      <c r="AY41" s="1088"/>
      <c r="AZ41" s="1088"/>
      <c r="BA41" s="1088"/>
      <c r="BB41" s="1088"/>
      <c r="BC41" s="1088"/>
      <c r="BD41" s="1088"/>
      <c r="BE41" s="1088"/>
      <c r="BF41" s="1088"/>
      <c r="BG41" s="1088"/>
      <c r="BH41" s="1088"/>
      <c r="BI41" s="1088"/>
      <c r="BJ41" s="1088"/>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90"/>
    </row>
    <row r="42" spans="2:109" ht="13" x14ac:dyDescent="0.2">
      <c r="B42" s="1091"/>
      <c r="G42" s="1098"/>
      <c r="I42" s="1099"/>
      <c r="J42" s="1099"/>
      <c r="K42" s="1099"/>
      <c r="AM42" s="1098"/>
      <c r="AN42" s="1098" t="s">
        <v>544</v>
      </c>
      <c r="AP42" s="1099"/>
      <c r="AQ42" s="1099"/>
      <c r="AR42" s="1099"/>
      <c r="AY42" s="1098"/>
      <c r="BA42" s="1099"/>
      <c r="BB42" s="1099"/>
      <c r="BC42" s="1099"/>
      <c r="BK42" s="1098"/>
      <c r="BM42" s="1099"/>
      <c r="BN42" s="1099"/>
      <c r="BO42" s="1099"/>
      <c r="BW42" s="1098"/>
      <c r="BY42" s="1099"/>
      <c r="BZ42" s="1099"/>
      <c r="CA42" s="1099"/>
      <c r="CI42" s="1098"/>
      <c r="CK42" s="1099"/>
      <c r="CL42" s="1099"/>
      <c r="CM42" s="1099"/>
      <c r="CU42" s="1098"/>
      <c r="CW42" s="1099"/>
      <c r="CX42" s="1099"/>
      <c r="CY42" s="1099"/>
    </row>
    <row r="43" spans="2:109" ht="13.5" customHeight="1" x14ac:dyDescent="0.2">
      <c r="B43" s="1091"/>
      <c r="AN43" s="1100" t="s">
        <v>545</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ht="13" x14ac:dyDescent="0.2">
      <c r="B44" s="1091"/>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ht="13" x14ac:dyDescent="0.2">
      <c r="B45" s="1091"/>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ht="13" x14ac:dyDescent="0.2">
      <c r="B46" s="1091"/>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ht="13" x14ac:dyDescent="0.2">
      <c r="B47" s="1091"/>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ht="13" x14ac:dyDescent="0.2">
      <c r="B48" s="1091"/>
      <c r="H48" s="1109"/>
      <c r="I48" s="1109"/>
      <c r="J48" s="1109"/>
      <c r="AN48" s="1109"/>
      <c r="AO48" s="1109"/>
      <c r="AP48" s="1109"/>
      <c r="AZ48" s="1109"/>
      <c r="BA48" s="1109"/>
      <c r="BB48" s="1109"/>
      <c r="BL48" s="1109"/>
      <c r="BM48" s="1109"/>
      <c r="BN48" s="1109"/>
      <c r="BX48" s="1109"/>
      <c r="BY48" s="1109"/>
      <c r="BZ48" s="1109"/>
      <c r="CJ48" s="1109"/>
      <c r="CK48" s="1109"/>
      <c r="CL48" s="1109"/>
      <c r="CV48" s="1109"/>
      <c r="CW48" s="1109"/>
      <c r="CX48" s="1109"/>
    </row>
    <row r="49" spans="1:109" ht="13" x14ac:dyDescent="0.2">
      <c r="B49" s="1091"/>
      <c r="AN49" s="1085" t="s">
        <v>546</v>
      </c>
    </row>
    <row r="50" spans="1:109" ht="13" x14ac:dyDescent="0.2">
      <c r="B50" s="1091"/>
      <c r="G50" s="1110"/>
      <c r="H50" s="1110"/>
      <c r="I50" s="1110"/>
      <c r="J50" s="1110"/>
      <c r="K50" s="1111"/>
      <c r="L50" s="1111"/>
      <c r="M50" s="1112"/>
      <c r="N50" s="1112"/>
      <c r="AN50" s="1113"/>
      <c r="AO50" s="1114"/>
      <c r="AP50" s="1114"/>
      <c r="AQ50" s="1114"/>
      <c r="AR50" s="1114"/>
      <c r="AS50" s="1114"/>
      <c r="AT50" s="1114"/>
      <c r="AU50" s="1114"/>
      <c r="AV50" s="1114"/>
      <c r="AW50" s="1114"/>
      <c r="AX50" s="1114"/>
      <c r="AY50" s="1114"/>
      <c r="AZ50" s="1114"/>
      <c r="BA50" s="1114"/>
      <c r="BB50" s="1114"/>
      <c r="BC50" s="1114"/>
      <c r="BD50" s="1114"/>
      <c r="BE50" s="1114"/>
      <c r="BF50" s="1114"/>
      <c r="BG50" s="1114"/>
      <c r="BH50" s="1114"/>
      <c r="BI50" s="1114"/>
      <c r="BJ50" s="1114"/>
      <c r="BK50" s="1114"/>
      <c r="BL50" s="1114"/>
      <c r="BM50" s="1114"/>
      <c r="BN50" s="1114"/>
      <c r="BO50" s="1115"/>
      <c r="BP50" s="1116" t="s">
        <v>525</v>
      </c>
      <c r="BQ50" s="1116"/>
      <c r="BR50" s="1116"/>
      <c r="BS50" s="1116"/>
      <c r="BT50" s="1116"/>
      <c r="BU50" s="1116"/>
      <c r="BV50" s="1116"/>
      <c r="BW50" s="1116"/>
      <c r="BX50" s="1116" t="s">
        <v>526</v>
      </c>
      <c r="BY50" s="1116"/>
      <c r="BZ50" s="1116"/>
      <c r="CA50" s="1116"/>
      <c r="CB50" s="1116"/>
      <c r="CC50" s="1116"/>
      <c r="CD50" s="1116"/>
      <c r="CE50" s="1116"/>
      <c r="CF50" s="1116" t="s">
        <v>527</v>
      </c>
      <c r="CG50" s="1116"/>
      <c r="CH50" s="1116"/>
      <c r="CI50" s="1116"/>
      <c r="CJ50" s="1116"/>
      <c r="CK50" s="1116"/>
      <c r="CL50" s="1116"/>
      <c r="CM50" s="1116"/>
      <c r="CN50" s="1116" t="s">
        <v>528</v>
      </c>
      <c r="CO50" s="1116"/>
      <c r="CP50" s="1116"/>
      <c r="CQ50" s="1116"/>
      <c r="CR50" s="1116"/>
      <c r="CS50" s="1116"/>
      <c r="CT50" s="1116"/>
      <c r="CU50" s="1116"/>
      <c r="CV50" s="1116" t="s">
        <v>251</v>
      </c>
      <c r="CW50" s="1116"/>
      <c r="CX50" s="1116"/>
      <c r="CY50" s="1116"/>
      <c r="CZ50" s="1116"/>
      <c r="DA50" s="1116"/>
      <c r="DB50" s="1116"/>
      <c r="DC50" s="1116"/>
    </row>
    <row r="51" spans="1:109" ht="13.5" customHeight="1" x14ac:dyDescent="0.2">
      <c r="B51" s="1091"/>
      <c r="G51" s="1117"/>
      <c r="H51" s="1117"/>
      <c r="I51" s="1118"/>
      <c r="J51" s="1118"/>
      <c r="K51" s="1119"/>
      <c r="L51" s="1119"/>
      <c r="M51" s="1119"/>
      <c r="N51" s="1119"/>
      <c r="AM51" s="1109"/>
      <c r="AN51" s="1120" t="s">
        <v>547</v>
      </c>
      <c r="AO51" s="1120"/>
      <c r="AP51" s="1120"/>
      <c r="AQ51" s="1120"/>
      <c r="AR51" s="1120"/>
      <c r="AS51" s="1120"/>
      <c r="AT51" s="1120"/>
      <c r="AU51" s="1120"/>
      <c r="AV51" s="1120"/>
      <c r="AW51" s="1120"/>
      <c r="AX51" s="1120"/>
      <c r="AY51" s="1120"/>
      <c r="AZ51" s="1120"/>
      <c r="BA51" s="1120"/>
      <c r="BB51" s="1120" t="s">
        <v>548</v>
      </c>
      <c r="BC51" s="1120"/>
      <c r="BD51" s="1120"/>
      <c r="BE51" s="1120"/>
      <c r="BF51" s="1120"/>
      <c r="BG51" s="1120"/>
      <c r="BH51" s="1120"/>
      <c r="BI51" s="1120"/>
      <c r="BJ51" s="1120"/>
      <c r="BK51" s="1120"/>
      <c r="BL51" s="1120"/>
      <c r="BM51" s="1120"/>
      <c r="BN51" s="1120"/>
      <c r="BO51" s="1120"/>
      <c r="BP51" s="1121">
        <v>31.9</v>
      </c>
      <c r="BQ51" s="1121"/>
      <c r="BR51" s="1121"/>
      <c r="BS51" s="1121"/>
      <c r="BT51" s="1121"/>
      <c r="BU51" s="1121"/>
      <c r="BV51" s="1121"/>
      <c r="BW51" s="1121"/>
      <c r="BX51" s="1121">
        <v>28.4</v>
      </c>
      <c r="BY51" s="1121"/>
      <c r="BZ51" s="1121"/>
      <c r="CA51" s="1121"/>
      <c r="CB51" s="1121"/>
      <c r="CC51" s="1121"/>
      <c r="CD51" s="1121"/>
      <c r="CE51" s="1121"/>
      <c r="CF51" s="1121">
        <v>22.2</v>
      </c>
      <c r="CG51" s="1121"/>
      <c r="CH51" s="1121"/>
      <c r="CI51" s="1121"/>
      <c r="CJ51" s="1121"/>
      <c r="CK51" s="1121"/>
      <c r="CL51" s="1121"/>
      <c r="CM51" s="1121"/>
      <c r="CN51" s="1121">
        <v>3.3</v>
      </c>
      <c r="CO51" s="1121"/>
      <c r="CP51" s="1121"/>
      <c r="CQ51" s="1121"/>
      <c r="CR51" s="1121"/>
      <c r="CS51" s="1121"/>
      <c r="CT51" s="1121"/>
      <c r="CU51" s="1121"/>
      <c r="CV51" s="1121"/>
      <c r="CW51" s="1121"/>
      <c r="CX51" s="1121"/>
      <c r="CY51" s="1121"/>
      <c r="CZ51" s="1121"/>
      <c r="DA51" s="1121"/>
      <c r="DB51" s="1121"/>
      <c r="DC51" s="1121"/>
    </row>
    <row r="52" spans="1:109" ht="13" x14ac:dyDescent="0.2">
      <c r="B52" s="1091"/>
      <c r="G52" s="1117"/>
      <c r="H52" s="1117"/>
      <c r="I52" s="1118"/>
      <c r="J52" s="1118"/>
      <c r="K52" s="1119"/>
      <c r="L52" s="1119"/>
      <c r="M52" s="1119"/>
      <c r="N52" s="1119"/>
      <c r="AM52" s="1109"/>
      <c r="AN52" s="1120"/>
      <c r="AO52" s="1120"/>
      <c r="AP52" s="1120"/>
      <c r="AQ52" s="1120"/>
      <c r="AR52" s="1120"/>
      <c r="AS52" s="1120"/>
      <c r="AT52" s="1120"/>
      <c r="AU52" s="1120"/>
      <c r="AV52" s="1120"/>
      <c r="AW52" s="1120"/>
      <c r="AX52" s="1120"/>
      <c r="AY52" s="1120"/>
      <c r="AZ52" s="1120"/>
      <c r="BA52" s="1120"/>
      <c r="BB52" s="1120"/>
      <c r="BC52" s="1120"/>
      <c r="BD52" s="1120"/>
      <c r="BE52" s="1120"/>
      <c r="BF52" s="1120"/>
      <c r="BG52" s="1120"/>
      <c r="BH52" s="1120"/>
      <c r="BI52" s="1120"/>
      <c r="BJ52" s="1120"/>
      <c r="BK52" s="1120"/>
      <c r="BL52" s="1120"/>
      <c r="BM52" s="1120"/>
      <c r="BN52" s="1120"/>
      <c r="BO52" s="1120"/>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ht="13" x14ac:dyDescent="0.2">
      <c r="A53" s="1099"/>
      <c r="B53" s="1091"/>
      <c r="G53" s="1117"/>
      <c r="H53" s="1117"/>
      <c r="I53" s="1110"/>
      <c r="J53" s="1110"/>
      <c r="K53" s="1119"/>
      <c r="L53" s="1119"/>
      <c r="M53" s="1119"/>
      <c r="N53" s="1119"/>
      <c r="AM53" s="1109"/>
      <c r="AN53" s="1120"/>
      <c r="AO53" s="1120"/>
      <c r="AP53" s="1120"/>
      <c r="AQ53" s="1120"/>
      <c r="AR53" s="1120"/>
      <c r="AS53" s="1120"/>
      <c r="AT53" s="1120"/>
      <c r="AU53" s="1120"/>
      <c r="AV53" s="1120"/>
      <c r="AW53" s="1120"/>
      <c r="AX53" s="1120"/>
      <c r="AY53" s="1120"/>
      <c r="AZ53" s="1120"/>
      <c r="BA53" s="1120"/>
      <c r="BB53" s="1120" t="s">
        <v>549</v>
      </c>
      <c r="BC53" s="1120"/>
      <c r="BD53" s="1120"/>
      <c r="BE53" s="1120"/>
      <c r="BF53" s="1120"/>
      <c r="BG53" s="1120"/>
      <c r="BH53" s="1120"/>
      <c r="BI53" s="1120"/>
      <c r="BJ53" s="1120"/>
      <c r="BK53" s="1120"/>
      <c r="BL53" s="1120"/>
      <c r="BM53" s="1120"/>
      <c r="BN53" s="1120"/>
      <c r="BO53" s="1120"/>
      <c r="BP53" s="1121">
        <v>67</v>
      </c>
      <c r="BQ53" s="1121"/>
      <c r="BR53" s="1121"/>
      <c r="BS53" s="1121"/>
      <c r="BT53" s="1121"/>
      <c r="BU53" s="1121"/>
      <c r="BV53" s="1121"/>
      <c r="BW53" s="1121"/>
      <c r="BX53" s="1121">
        <v>68.2</v>
      </c>
      <c r="BY53" s="1121"/>
      <c r="BZ53" s="1121"/>
      <c r="CA53" s="1121"/>
      <c r="CB53" s="1121"/>
      <c r="CC53" s="1121"/>
      <c r="CD53" s="1121"/>
      <c r="CE53" s="1121"/>
      <c r="CF53" s="1121">
        <v>69.3</v>
      </c>
      <c r="CG53" s="1121"/>
      <c r="CH53" s="1121"/>
      <c r="CI53" s="1121"/>
      <c r="CJ53" s="1121"/>
      <c r="CK53" s="1121"/>
      <c r="CL53" s="1121"/>
      <c r="CM53" s="1121"/>
      <c r="CN53" s="1121">
        <v>71</v>
      </c>
      <c r="CO53" s="1121"/>
      <c r="CP53" s="1121"/>
      <c r="CQ53" s="1121"/>
      <c r="CR53" s="1121"/>
      <c r="CS53" s="1121"/>
      <c r="CT53" s="1121"/>
      <c r="CU53" s="1121"/>
      <c r="CV53" s="1121">
        <v>72.900000000000006</v>
      </c>
      <c r="CW53" s="1121"/>
      <c r="CX53" s="1121"/>
      <c r="CY53" s="1121"/>
      <c r="CZ53" s="1121"/>
      <c r="DA53" s="1121"/>
      <c r="DB53" s="1121"/>
      <c r="DC53" s="1121"/>
    </row>
    <row r="54" spans="1:109" ht="13" x14ac:dyDescent="0.2">
      <c r="A54" s="1099"/>
      <c r="B54" s="1091"/>
      <c r="G54" s="1117"/>
      <c r="H54" s="1117"/>
      <c r="I54" s="1110"/>
      <c r="J54" s="1110"/>
      <c r="K54" s="1119"/>
      <c r="L54" s="1119"/>
      <c r="M54" s="1119"/>
      <c r="N54" s="1119"/>
      <c r="AM54" s="1109"/>
      <c r="AN54" s="1120"/>
      <c r="AO54" s="1120"/>
      <c r="AP54" s="1120"/>
      <c r="AQ54" s="1120"/>
      <c r="AR54" s="1120"/>
      <c r="AS54" s="1120"/>
      <c r="AT54" s="1120"/>
      <c r="AU54" s="1120"/>
      <c r="AV54" s="1120"/>
      <c r="AW54" s="1120"/>
      <c r="AX54" s="1120"/>
      <c r="AY54" s="1120"/>
      <c r="AZ54" s="1120"/>
      <c r="BA54" s="1120"/>
      <c r="BB54" s="1120"/>
      <c r="BC54" s="1120"/>
      <c r="BD54" s="1120"/>
      <c r="BE54" s="1120"/>
      <c r="BF54" s="1120"/>
      <c r="BG54" s="1120"/>
      <c r="BH54" s="1120"/>
      <c r="BI54" s="1120"/>
      <c r="BJ54" s="1120"/>
      <c r="BK54" s="1120"/>
      <c r="BL54" s="1120"/>
      <c r="BM54" s="1120"/>
      <c r="BN54" s="1120"/>
      <c r="BO54" s="1120"/>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ht="13" x14ac:dyDescent="0.2">
      <c r="A55" s="1099"/>
      <c r="B55" s="1091"/>
      <c r="G55" s="1110"/>
      <c r="H55" s="1110"/>
      <c r="I55" s="1110"/>
      <c r="J55" s="1110"/>
      <c r="K55" s="1119"/>
      <c r="L55" s="1119"/>
      <c r="M55" s="1119"/>
      <c r="N55" s="1119"/>
      <c r="AN55" s="1116" t="s">
        <v>550</v>
      </c>
      <c r="AO55" s="1116"/>
      <c r="AP55" s="1116"/>
      <c r="AQ55" s="1116"/>
      <c r="AR55" s="1116"/>
      <c r="AS55" s="1116"/>
      <c r="AT55" s="1116"/>
      <c r="AU55" s="1116"/>
      <c r="AV55" s="1116"/>
      <c r="AW55" s="1116"/>
      <c r="AX55" s="1116"/>
      <c r="AY55" s="1116"/>
      <c r="AZ55" s="1116"/>
      <c r="BA55" s="1116"/>
      <c r="BB55" s="1120" t="s">
        <v>548</v>
      </c>
      <c r="BC55" s="1120"/>
      <c r="BD55" s="1120"/>
      <c r="BE55" s="1120"/>
      <c r="BF55" s="1120"/>
      <c r="BG55" s="1120"/>
      <c r="BH55" s="1120"/>
      <c r="BI55" s="1120"/>
      <c r="BJ55" s="1120"/>
      <c r="BK55" s="1120"/>
      <c r="BL55" s="1120"/>
      <c r="BM55" s="1120"/>
      <c r="BN55" s="1120"/>
      <c r="BO55" s="1120"/>
      <c r="BP55" s="1121">
        <v>25.5</v>
      </c>
      <c r="BQ55" s="1121"/>
      <c r="BR55" s="1121"/>
      <c r="BS55" s="1121"/>
      <c r="BT55" s="1121"/>
      <c r="BU55" s="1121"/>
      <c r="BV55" s="1121"/>
      <c r="BW55" s="1121"/>
      <c r="BX55" s="1121">
        <v>25.1</v>
      </c>
      <c r="BY55" s="1121"/>
      <c r="BZ55" s="1121"/>
      <c r="CA55" s="1121"/>
      <c r="CB55" s="1121"/>
      <c r="CC55" s="1121"/>
      <c r="CD55" s="1121"/>
      <c r="CE55" s="1121"/>
      <c r="CF55" s="1121">
        <v>19</v>
      </c>
      <c r="CG55" s="1121"/>
      <c r="CH55" s="1121"/>
      <c r="CI55" s="1121"/>
      <c r="CJ55" s="1121"/>
      <c r="CK55" s="1121"/>
      <c r="CL55" s="1121"/>
      <c r="CM55" s="1121"/>
      <c r="CN55" s="1121">
        <v>4</v>
      </c>
      <c r="CO55" s="1121"/>
      <c r="CP55" s="1121"/>
      <c r="CQ55" s="1121"/>
      <c r="CR55" s="1121"/>
      <c r="CS55" s="1121"/>
      <c r="CT55" s="1121"/>
      <c r="CU55" s="1121"/>
      <c r="CV55" s="1121">
        <v>0.4</v>
      </c>
      <c r="CW55" s="1121"/>
      <c r="CX55" s="1121"/>
      <c r="CY55" s="1121"/>
      <c r="CZ55" s="1121"/>
      <c r="DA55" s="1121"/>
      <c r="DB55" s="1121"/>
      <c r="DC55" s="1121"/>
    </row>
    <row r="56" spans="1:109" ht="13" x14ac:dyDescent="0.2">
      <c r="A56" s="1099"/>
      <c r="B56" s="1091"/>
      <c r="G56" s="1110"/>
      <c r="H56" s="1110"/>
      <c r="I56" s="1110"/>
      <c r="J56" s="1110"/>
      <c r="K56" s="1119"/>
      <c r="L56" s="1119"/>
      <c r="M56" s="1119"/>
      <c r="N56" s="1119"/>
      <c r="AN56" s="1116"/>
      <c r="AO56" s="1116"/>
      <c r="AP56" s="1116"/>
      <c r="AQ56" s="1116"/>
      <c r="AR56" s="1116"/>
      <c r="AS56" s="1116"/>
      <c r="AT56" s="1116"/>
      <c r="AU56" s="1116"/>
      <c r="AV56" s="1116"/>
      <c r="AW56" s="1116"/>
      <c r="AX56" s="1116"/>
      <c r="AY56" s="1116"/>
      <c r="AZ56" s="1116"/>
      <c r="BA56" s="1116"/>
      <c r="BB56" s="1120"/>
      <c r="BC56" s="1120"/>
      <c r="BD56" s="1120"/>
      <c r="BE56" s="1120"/>
      <c r="BF56" s="1120"/>
      <c r="BG56" s="1120"/>
      <c r="BH56" s="1120"/>
      <c r="BI56" s="1120"/>
      <c r="BJ56" s="1120"/>
      <c r="BK56" s="1120"/>
      <c r="BL56" s="1120"/>
      <c r="BM56" s="1120"/>
      <c r="BN56" s="1120"/>
      <c r="BO56" s="1120"/>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99" customFormat="1" ht="13" x14ac:dyDescent="0.2">
      <c r="B57" s="1122"/>
      <c r="G57" s="1110"/>
      <c r="H57" s="1110"/>
      <c r="I57" s="1123"/>
      <c r="J57" s="1123"/>
      <c r="K57" s="1119"/>
      <c r="L57" s="1119"/>
      <c r="M57" s="1119"/>
      <c r="N57" s="1119"/>
      <c r="AM57" s="1085"/>
      <c r="AN57" s="1116"/>
      <c r="AO57" s="1116"/>
      <c r="AP57" s="1116"/>
      <c r="AQ57" s="1116"/>
      <c r="AR57" s="1116"/>
      <c r="AS57" s="1116"/>
      <c r="AT57" s="1116"/>
      <c r="AU57" s="1116"/>
      <c r="AV57" s="1116"/>
      <c r="AW57" s="1116"/>
      <c r="AX57" s="1116"/>
      <c r="AY57" s="1116"/>
      <c r="AZ57" s="1116"/>
      <c r="BA57" s="1116"/>
      <c r="BB57" s="1120" t="s">
        <v>549</v>
      </c>
      <c r="BC57" s="1120"/>
      <c r="BD57" s="1120"/>
      <c r="BE57" s="1120"/>
      <c r="BF57" s="1120"/>
      <c r="BG57" s="1120"/>
      <c r="BH57" s="1120"/>
      <c r="BI57" s="1120"/>
      <c r="BJ57" s="1120"/>
      <c r="BK57" s="1120"/>
      <c r="BL57" s="1120"/>
      <c r="BM57" s="1120"/>
      <c r="BN57" s="1120"/>
      <c r="BO57" s="1120"/>
      <c r="BP57" s="1121">
        <v>60.9</v>
      </c>
      <c r="BQ57" s="1121"/>
      <c r="BR57" s="1121"/>
      <c r="BS57" s="1121"/>
      <c r="BT57" s="1121"/>
      <c r="BU57" s="1121"/>
      <c r="BV57" s="1121"/>
      <c r="BW57" s="1121"/>
      <c r="BX57" s="1121">
        <v>61</v>
      </c>
      <c r="BY57" s="1121"/>
      <c r="BZ57" s="1121"/>
      <c r="CA57" s="1121"/>
      <c r="CB57" s="1121"/>
      <c r="CC57" s="1121"/>
      <c r="CD57" s="1121"/>
      <c r="CE57" s="1121"/>
      <c r="CF57" s="1121">
        <v>61.7</v>
      </c>
      <c r="CG57" s="1121"/>
      <c r="CH57" s="1121"/>
      <c r="CI57" s="1121"/>
      <c r="CJ57" s="1121"/>
      <c r="CK57" s="1121"/>
      <c r="CL57" s="1121"/>
      <c r="CM57" s="1121"/>
      <c r="CN57" s="1121">
        <v>63.5</v>
      </c>
      <c r="CO57" s="1121"/>
      <c r="CP57" s="1121"/>
      <c r="CQ57" s="1121"/>
      <c r="CR57" s="1121"/>
      <c r="CS57" s="1121"/>
      <c r="CT57" s="1121"/>
      <c r="CU57" s="1121"/>
      <c r="CV57" s="1121">
        <v>64.400000000000006</v>
      </c>
      <c r="CW57" s="1121"/>
      <c r="CX57" s="1121"/>
      <c r="CY57" s="1121"/>
      <c r="CZ57" s="1121"/>
      <c r="DA57" s="1121"/>
      <c r="DB57" s="1121"/>
      <c r="DC57" s="1121"/>
      <c r="DD57" s="1124"/>
      <c r="DE57" s="1122"/>
    </row>
    <row r="58" spans="1:109" s="1099" customFormat="1" ht="13" x14ac:dyDescent="0.2">
      <c r="A58" s="1085"/>
      <c r="B58" s="1122"/>
      <c r="G58" s="1110"/>
      <c r="H58" s="1110"/>
      <c r="I58" s="1123"/>
      <c r="J58" s="1123"/>
      <c r="K58" s="1119"/>
      <c r="L58" s="1119"/>
      <c r="M58" s="1119"/>
      <c r="N58" s="1119"/>
      <c r="AM58" s="1085"/>
      <c r="AN58" s="1116"/>
      <c r="AO58" s="1116"/>
      <c r="AP58" s="1116"/>
      <c r="AQ58" s="1116"/>
      <c r="AR58" s="1116"/>
      <c r="AS58" s="1116"/>
      <c r="AT58" s="1116"/>
      <c r="AU58" s="1116"/>
      <c r="AV58" s="1116"/>
      <c r="AW58" s="1116"/>
      <c r="AX58" s="1116"/>
      <c r="AY58" s="1116"/>
      <c r="AZ58" s="1116"/>
      <c r="BA58" s="1116"/>
      <c r="BB58" s="1120"/>
      <c r="BC58" s="1120"/>
      <c r="BD58" s="1120"/>
      <c r="BE58" s="1120"/>
      <c r="BF58" s="1120"/>
      <c r="BG58" s="1120"/>
      <c r="BH58" s="1120"/>
      <c r="BI58" s="1120"/>
      <c r="BJ58" s="1120"/>
      <c r="BK58" s="1120"/>
      <c r="BL58" s="1120"/>
      <c r="BM58" s="1120"/>
      <c r="BN58" s="1120"/>
      <c r="BO58" s="1120"/>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4"/>
      <c r="DE58" s="1122"/>
    </row>
    <row r="59" spans="1:109" s="1099" customFormat="1" ht="13" x14ac:dyDescent="0.2">
      <c r="A59" s="1085"/>
      <c r="B59" s="1122"/>
      <c r="K59" s="1125"/>
      <c r="L59" s="1125"/>
      <c r="M59" s="1125"/>
      <c r="N59" s="1125"/>
      <c r="AQ59" s="1125"/>
      <c r="AR59" s="1125"/>
      <c r="AS59" s="1125"/>
      <c r="AT59" s="1125"/>
      <c r="BC59" s="1125"/>
      <c r="BD59" s="1125"/>
      <c r="BE59" s="1125"/>
      <c r="BF59" s="1125"/>
      <c r="BO59" s="1125"/>
      <c r="BP59" s="1125"/>
      <c r="BQ59" s="1125"/>
      <c r="BR59" s="1125"/>
      <c r="CA59" s="1125"/>
      <c r="CB59" s="1125"/>
      <c r="CC59" s="1125"/>
      <c r="CD59" s="1125"/>
      <c r="CM59" s="1125"/>
      <c r="CN59" s="1125"/>
      <c r="CO59" s="1125"/>
      <c r="CP59" s="1125"/>
      <c r="CY59" s="1125"/>
      <c r="CZ59" s="1125"/>
      <c r="DA59" s="1125"/>
      <c r="DB59" s="1125"/>
      <c r="DC59" s="1125"/>
      <c r="DD59" s="1124"/>
      <c r="DE59" s="1122"/>
    </row>
    <row r="60" spans="1:109" s="1099" customFormat="1" ht="13" x14ac:dyDescent="0.2">
      <c r="A60" s="1085"/>
      <c r="B60" s="1122"/>
      <c r="K60" s="1125"/>
      <c r="L60" s="1125"/>
      <c r="M60" s="1125"/>
      <c r="N60" s="1125"/>
      <c r="AQ60" s="1125"/>
      <c r="AR60" s="1125"/>
      <c r="AS60" s="1125"/>
      <c r="AT60" s="1125"/>
      <c r="BC60" s="1125"/>
      <c r="BD60" s="1125"/>
      <c r="BE60" s="1125"/>
      <c r="BF60" s="1125"/>
      <c r="BO60" s="1125"/>
      <c r="BP60" s="1125"/>
      <c r="BQ60" s="1125"/>
      <c r="BR60" s="1125"/>
      <c r="CA60" s="1125"/>
      <c r="CB60" s="1125"/>
      <c r="CC60" s="1125"/>
      <c r="CD60" s="1125"/>
      <c r="CM60" s="1125"/>
      <c r="CN60" s="1125"/>
      <c r="CO60" s="1125"/>
      <c r="CP60" s="1125"/>
      <c r="CY60" s="1125"/>
      <c r="CZ60" s="1125"/>
      <c r="DA60" s="1125"/>
      <c r="DB60" s="1125"/>
      <c r="DC60" s="1125"/>
      <c r="DD60" s="1124"/>
      <c r="DE60" s="1122"/>
    </row>
    <row r="61" spans="1:109" s="1099" customFormat="1" ht="13" x14ac:dyDescent="0.2">
      <c r="A61" s="1085"/>
      <c r="B61" s="1126"/>
      <c r="C61" s="1127"/>
      <c r="D61" s="1127"/>
      <c r="E61" s="1127"/>
      <c r="F61" s="1127"/>
      <c r="G61" s="1127"/>
      <c r="H61" s="1127"/>
      <c r="I61" s="1127"/>
      <c r="J61" s="1127"/>
      <c r="K61" s="1127"/>
      <c r="L61" s="1127"/>
      <c r="M61" s="1128"/>
      <c r="N61" s="1128"/>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8"/>
      <c r="AT61" s="1128"/>
      <c r="AU61" s="1127"/>
      <c r="AV61" s="1127"/>
      <c r="AW61" s="1127"/>
      <c r="AX61" s="1127"/>
      <c r="AY61" s="1127"/>
      <c r="AZ61" s="1127"/>
      <c r="BA61" s="1127"/>
      <c r="BB61" s="1127"/>
      <c r="BC61" s="1127"/>
      <c r="BD61" s="1127"/>
      <c r="BE61" s="1128"/>
      <c r="BF61" s="1128"/>
      <c r="BG61" s="1127"/>
      <c r="BH61" s="1127"/>
      <c r="BI61" s="1127"/>
      <c r="BJ61" s="1127"/>
      <c r="BK61" s="1127"/>
      <c r="BL61" s="1127"/>
      <c r="BM61" s="1127"/>
      <c r="BN61" s="1127"/>
      <c r="BO61" s="1127"/>
      <c r="BP61" s="1127"/>
      <c r="BQ61" s="1128"/>
      <c r="BR61" s="1128"/>
      <c r="BS61" s="1127"/>
      <c r="BT61" s="1127"/>
      <c r="BU61" s="1127"/>
      <c r="BV61" s="1127"/>
      <c r="BW61" s="1127"/>
      <c r="BX61" s="1127"/>
      <c r="BY61" s="1127"/>
      <c r="BZ61" s="1127"/>
      <c r="CA61" s="1127"/>
      <c r="CB61" s="1127"/>
      <c r="CC61" s="1128"/>
      <c r="CD61" s="1128"/>
      <c r="CE61" s="1127"/>
      <c r="CF61" s="1127"/>
      <c r="CG61" s="1127"/>
      <c r="CH61" s="1127"/>
      <c r="CI61" s="1127"/>
      <c r="CJ61" s="1127"/>
      <c r="CK61" s="1127"/>
      <c r="CL61" s="1127"/>
      <c r="CM61" s="1127"/>
      <c r="CN61" s="1127"/>
      <c r="CO61" s="1128"/>
      <c r="CP61" s="1128"/>
      <c r="CQ61" s="1127"/>
      <c r="CR61" s="1127"/>
      <c r="CS61" s="1127"/>
      <c r="CT61" s="1127"/>
      <c r="CU61" s="1127"/>
      <c r="CV61" s="1127"/>
      <c r="CW61" s="1127"/>
      <c r="CX61" s="1127"/>
      <c r="CY61" s="1127"/>
      <c r="CZ61" s="1127"/>
      <c r="DA61" s="1128"/>
      <c r="DB61" s="1128"/>
      <c r="DC61" s="1128"/>
      <c r="DD61" s="1129"/>
      <c r="DE61" s="1122"/>
    </row>
    <row r="62" spans="1:109" ht="13" x14ac:dyDescent="0.2">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c r="AI62" s="1096"/>
      <c r="AJ62" s="1096"/>
      <c r="AK62" s="1096"/>
      <c r="AL62" s="1096"/>
      <c r="AM62" s="1096"/>
      <c r="AN62" s="1096"/>
      <c r="AO62" s="1096"/>
      <c r="AP62" s="1096"/>
      <c r="AQ62" s="1096"/>
      <c r="AR62" s="1096"/>
      <c r="AS62" s="1096"/>
      <c r="AT62" s="1096"/>
      <c r="AU62" s="1096"/>
      <c r="AV62" s="1096"/>
      <c r="AW62" s="1096"/>
      <c r="AX62" s="1096"/>
      <c r="AY62" s="1096"/>
      <c r="AZ62" s="1096"/>
      <c r="BA62" s="1096"/>
      <c r="BB62" s="1096"/>
      <c r="BC62" s="1096"/>
      <c r="BD62" s="1096"/>
      <c r="BE62" s="1096"/>
      <c r="BF62" s="1096"/>
      <c r="BG62" s="1096"/>
      <c r="BH62" s="1096"/>
      <c r="BI62" s="1096"/>
      <c r="BJ62" s="1096"/>
      <c r="BK62" s="1096"/>
      <c r="BL62" s="1096"/>
      <c r="BM62" s="1096"/>
      <c r="BN62" s="1096"/>
      <c r="BO62" s="1096"/>
      <c r="BP62" s="1096"/>
      <c r="BQ62" s="1096"/>
      <c r="BR62" s="1096"/>
      <c r="BS62" s="1096"/>
      <c r="BT62" s="1096"/>
      <c r="BU62" s="1096"/>
      <c r="BV62" s="1096"/>
      <c r="BW62" s="1096"/>
      <c r="BX62" s="1096"/>
      <c r="BY62" s="1096"/>
      <c r="BZ62" s="1096"/>
      <c r="CA62" s="1096"/>
      <c r="CB62" s="1096"/>
      <c r="CC62" s="1096"/>
      <c r="CD62" s="1096"/>
      <c r="CE62" s="1096"/>
      <c r="CF62" s="1096"/>
      <c r="CG62" s="1096"/>
      <c r="CH62" s="1096"/>
      <c r="CI62" s="1096"/>
      <c r="CJ62" s="1096"/>
      <c r="CK62" s="1096"/>
      <c r="CL62" s="1096"/>
      <c r="CM62" s="1096"/>
      <c r="CN62" s="1096"/>
      <c r="CO62" s="1096"/>
      <c r="CP62" s="1096"/>
      <c r="CQ62" s="1096"/>
      <c r="CR62" s="1096"/>
      <c r="CS62" s="1096"/>
      <c r="CT62" s="1096"/>
      <c r="CU62" s="1096"/>
      <c r="CV62" s="1096"/>
      <c r="CW62" s="1096"/>
      <c r="CX62" s="1096"/>
      <c r="CY62" s="1096"/>
      <c r="CZ62" s="1096"/>
      <c r="DA62" s="1096"/>
      <c r="DB62" s="1096"/>
      <c r="DC62" s="1096"/>
      <c r="DD62" s="1096"/>
      <c r="DE62" s="1085"/>
    </row>
    <row r="63" spans="1:109" ht="16.5" x14ac:dyDescent="0.2">
      <c r="B63" s="1130" t="s">
        <v>551</v>
      </c>
    </row>
    <row r="64" spans="1:109" ht="13" x14ac:dyDescent="0.2">
      <c r="B64" s="1091"/>
      <c r="G64" s="1098"/>
      <c r="N64" s="1131"/>
      <c r="AM64" s="1098"/>
      <c r="AN64" s="1098" t="s">
        <v>544</v>
      </c>
      <c r="AP64" s="1099"/>
      <c r="AQ64" s="1099"/>
      <c r="AR64" s="1099"/>
      <c r="AY64" s="1098"/>
      <c r="BA64" s="1099"/>
      <c r="BB64" s="1099"/>
      <c r="BC64" s="1099"/>
      <c r="BK64" s="1098"/>
      <c r="BM64" s="1099"/>
      <c r="BN64" s="1099"/>
      <c r="BO64" s="1099"/>
      <c r="BW64" s="1098"/>
      <c r="BY64" s="1099"/>
      <c r="BZ64" s="1099"/>
      <c r="CA64" s="1099"/>
      <c r="CI64" s="1098"/>
      <c r="CK64" s="1099"/>
      <c r="CL64" s="1099"/>
      <c r="CM64" s="1099"/>
      <c r="CU64" s="1098"/>
      <c r="CW64" s="1099"/>
      <c r="CX64" s="1099"/>
      <c r="CY64" s="1099"/>
    </row>
    <row r="65" spans="2:107" ht="13" x14ac:dyDescent="0.2">
      <c r="B65" s="1091"/>
      <c r="AN65" s="1100" t="s">
        <v>552</v>
      </c>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01"/>
      <c r="CE65" s="1101"/>
      <c r="CF65" s="1101"/>
      <c r="CG65" s="1101"/>
      <c r="CH65" s="1101"/>
      <c r="CI65" s="1101"/>
      <c r="CJ65" s="1101"/>
      <c r="CK65" s="1101"/>
      <c r="CL65" s="1101"/>
      <c r="CM65" s="1101"/>
      <c r="CN65" s="1101"/>
      <c r="CO65" s="1101"/>
      <c r="CP65" s="1101"/>
      <c r="CQ65" s="1101"/>
      <c r="CR65" s="1101"/>
      <c r="CS65" s="1101"/>
      <c r="CT65" s="1101"/>
      <c r="CU65" s="1101"/>
      <c r="CV65" s="1101"/>
      <c r="CW65" s="1101"/>
      <c r="CX65" s="1101"/>
      <c r="CY65" s="1101"/>
      <c r="CZ65" s="1101"/>
      <c r="DA65" s="1101"/>
      <c r="DB65" s="1101"/>
      <c r="DC65" s="1102"/>
    </row>
    <row r="66" spans="2:107" ht="13" x14ac:dyDescent="0.2">
      <c r="B66" s="1091"/>
      <c r="AN66" s="1103"/>
      <c r="AO66" s="1104"/>
      <c r="AP66" s="1104"/>
      <c r="AQ66" s="1104"/>
      <c r="AR66" s="1104"/>
      <c r="AS66" s="1104"/>
      <c r="AT66" s="1104"/>
      <c r="AU66" s="1104"/>
      <c r="AV66" s="1104"/>
      <c r="AW66" s="1104"/>
      <c r="AX66" s="1104"/>
      <c r="AY66" s="1104"/>
      <c r="AZ66" s="1104"/>
      <c r="BA66" s="1104"/>
      <c r="BB66" s="1104"/>
      <c r="BC66" s="1104"/>
      <c r="BD66" s="1104"/>
      <c r="BE66" s="1104"/>
      <c r="BF66" s="1104"/>
      <c r="BG66" s="1104"/>
      <c r="BH66" s="1104"/>
      <c r="BI66" s="1104"/>
      <c r="BJ66" s="1104"/>
      <c r="BK66" s="1104"/>
      <c r="BL66" s="1104"/>
      <c r="BM66" s="1104"/>
      <c r="BN66" s="1104"/>
      <c r="BO66" s="1104"/>
      <c r="BP66" s="1104"/>
      <c r="BQ66" s="1104"/>
      <c r="BR66" s="1104"/>
      <c r="BS66" s="1104"/>
      <c r="BT66" s="1104"/>
      <c r="BU66" s="1104"/>
      <c r="BV66" s="1104"/>
      <c r="BW66" s="1104"/>
      <c r="BX66" s="1104"/>
      <c r="BY66" s="1104"/>
      <c r="BZ66" s="1104"/>
      <c r="CA66" s="1104"/>
      <c r="CB66" s="1104"/>
      <c r="CC66" s="1104"/>
      <c r="CD66" s="1104"/>
      <c r="CE66" s="1104"/>
      <c r="CF66" s="1104"/>
      <c r="CG66" s="1104"/>
      <c r="CH66" s="1104"/>
      <c r="CI66" s="1104"/>
      <c r="CJ66" s="1104"/>
      <c r="CK66" s="1104"/>
      <c r="CL66" s="1104"/>
      <c r="CM66" s="1104"/>
      <c r="CN66" s="1104"/>
      <c r="CO66" s="1104"/>
      <c r="CP66" s="1104"/>
      <c r="CQ66" s="1104"/>
      <c r="CR66" s="1104"/>
      <c r="CS66" s="1104"/>
      <c r="CT66" s="1104"/>
      <c r="CU66" s="1104"/>
      <c r="CV66" s="1104"/>
      <c r="CW66" s="1104"/>
      <c r="CX66" s="1104"/>
      <c r="CY66" s="1104"/>
      <c r="CZ66" s="1104"/>
      <c r="DA66" s="1104"/>
      <c r="DB66" s="1104"/>
      <c r="DC66" s="1105"/>
    </row>
    <row r="67" spans="2:107" ht="13" x14ac:dyDescent="0.2">
      <c r="B67" s="1091"/>
      <c r="AN67" s="1103"/>
      <c r="AO67" s="1104"/>
      <c r="AP67" s="1104"/>
      <c r="AQ67" s="1104"/>
      <c r="AR67" s="1104"/>
      <c r="AS67" s="1104"/>
      <c r="AT67" s="1104"/>
      <c r="AU67" s="1104"/>
      <c r="AV67" s="1104"/>
      <c r="AW67" s="1104"/>
      <c r="AX67" s="1104"/>
      <c r="AY67" s="1104"/>
      <c r="AZ67" s="1104"/>
      <c r="BA67" s="1104"/>
      <c r="BB67" s="1104"/>
      <c r="BC67" s="1104"/>
      <c r="BD67" s="1104"/>
      <c r="BE67" s="1104"/>
      <c r="BF67" s="1104"/>
      <c r="BG67" s="1104"/>
      <c r="BH67" s="1104"/>
      <c r="BI67" s="1104"/>
      <c r="BJ67" s="1104"/>
      <c r="BK67" s="1104"/>
      <c r="BL67" s="1104"/>
      <c r="BM67" s="1104"/>
      <c r="BN67" s="1104"/>
      <c r="BO67" s="1104"/>
      <c r="BP67" s="1104"/>
      <c r="BQ67" s="1104"/>
      <c r="BR67" s="1104"/>
      <c r="BS67" s="1104"/>
      <c r="BT67" s="1104"/>
      <c r="BU67" s="1104"/>
      <c r="BV67" s="1104"/>
      <c r="BW67" s="1104"/>
      <c r="BX67" s="1104"/>
      <c r="BY67" s="1104"/>
      <c r="BZ67" s="1104"/>
      <c r="CA67" s="1104"/>
      <c r="CB67" s="1104"/>
      <c r="CC67" s="1104"/>
      <c r="CD67" s="1104"/>
      <c r="CE67" s="1104"/>
      <c r="CF67" s="1104"/>
      <c r="CG67" s="1104"/>
      <c r="CH67" s="1104"/>
      <c r="CI67" s="1104"/>
      <c r="CJ67" s="1104"/>
      <c r="CK67" s="1104"/>
      <c r="CL67" s="1104"/>
      <c r="CM67" s="1104"/>
      <c r="CN67" s="1104"/>
      <c r="CO67" s="1104"/>
      <c r="CP67" s="1104"/>
      <c r="CQ67" s="1104"/>
      <c r="CR67" s="1104"/>
      <c r="CS67" s="1104"/>
      <c r="CT67" s="1104"/>
      <c r="CU67" s="1104"/>
      <c r="CV67" s="1104"/>
      <c r="CW67" s="1104"/>
      <c r="CX67" s="1104"/>
      <c r="CY67" s="1104"/>
      <c r="CZ67" s="1104"/>
      <c r="DA67" s="1104"/>
      <c r="DB67" s="1104"/>
      <c r="DC67" s="1105"/>
    </row>
    <row r="68" spans="2:107" ht="13" x14ac:dyDescent="0.2">
      <c r="B68" s="1091"/>
      <c r="AN68" s="1103"/>
      <c r="AO68" s="1104"/>
      <c r="AP68" s="1104"/>
      <c r="AQ68" s="1104"/>
      <c r="AR68" s="1104"/>
      <c r="AS68" s="1104"/>
      <c r="AT68" s="1104"/>
      <c r="AU68" s="1104"/>
      <c r="AV68" s="1104"/>
      <c r="AW68" s="1104"/>
      <c r="AX68" s="1104"/>
      <c r="AY68" s="1104"/>
      <c r="AZ68" s="1104"/>
      <c r="BA68" s="1104"/>
      <c r="BB68" s="1104"/>
      <c r="BC68" s="1104"/>
      <c r="BD68" s="1104"/>
      <c r="BE68" s="1104"/>
      <c r="BF68" s="1104"/>
      <c r="BG68" s="1104"/>
      <c r="BH68" s="1104"/>
      <c r="BI68" s="1104"/>
      <c r="BJ68" s="1104"/>
      <c r="BK68" s="1104"/>
      <c r="BL68" s="1104"/>
      <c r="BM68" s="1104"/>
      <c r="BN68" s="1104"/>
      <c r="BO68" s="1104"/>
      <c r="BP68" s="1104"/>
      <c r="BQ68" s="1104"/>
      <c r="BR68" s="1104"/>
      <c r="BS68" s="1104"/>
      <c r="BT68" s="1104"/>
      <c r="BU68" s="1104"/>
      <c r="BV68" s="1104"/>
      <c r="BW68" s="1104"/>
      <c r="BX68" s="1104"/>
      <c r="BY68" s="1104"/>
      <c r="BZ68" s="1104"/>
      <c r="CA68" s="1104"/>
      <c r="CB68" s="1104"/>
      <c r="CC68" s="1104"/>
      <c r="CD68" s="1104"/>
      <c r="CE68" s="1104"/>
      <c r="CF68" s="1104"/>
      <c r="CG68" s="1104"/>
      <c r="CH68" s="1104"/>
      <c r="CI68" s="1104"/>
      <c r="CJ68" s="1104"/>
      <c r="CK68" s="1104"/>
      <c r="CL68" s="1104"/>
      <c r="CM68" s="1104"/>
      <c r="CN68" s="1104"/>
      <c r="CO68" s="1104"/>
      <c r="CP68" s="1104"/>
      <c r="CQ68" s="1104"/>
      <c r="CR68" s="1104"/>
      <c r="CS68" s="1104"/>
      <c r="CT68" s="1104"/>
      <c r="CU68" s="1104"/>
      <c r="CV68" s="1104"/>
      <c r="CW68" s="1104"/>
      <c r="CX68" s="1104"/>
      <c r="CY68" s="1104"/>
      <c r="CZ68" s="1104"/>
      <c r="DA68" s="1104"/>
      <c r="DB68" s="1104"/>
      <c r="DC68" s="1105"/>
    </row>
    <row r="69" spans="2:107" ht="13" x14ac:dyDescent="0.2">
      <c r="B69" s="1091"/>
      <c r="AN69" s="1106"/>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08"/>
    </row>
    <row r="70" spans="2:107" ht="13" x14ac:dyDescent="0.2">
      <c r="B70" s="1091"/>
      <c r="H70" s="1132"/>
      <c r="I70" s="1132"/>
      <c r="J70" s="1133"/>
      <c r="K70" s="1133"/>
      <c r="L70" s="1134"/>
      <c r="M70" s="1133"/>
      <c r="N70" s="1134"/>
      <c r="AN70" s="1109"/>
      <c r="AO70" s="1109"/>
      <c r="AP70" s="1109"/>
      <c r="AZ70" s="1109"/>
      <c r="BA70" s="1109"/>
      <c r="BB70" s="1109"/>
      <c r="BL70" s="1109"/>
      <c r="BM70" s="1109"/>
      <c r="BN70" s="1109"/>
      <c r="BX70" s="1109"/>
      <c r="BY70" s="1109"/>
      <c r="BZ70" s="1109"/>
      <c r="CJ70" s="1109"/>
      <c r="CK70" s="1109"/>
      <c r="CL70" s="1109"/>
      <c r="CV70" s="1109"/>
      <c r="CW70" s="1109"/>
      <c r="CX70" s="1109"/>
    </row>
    <row r="71" spans="2:107" ht="13" x14ac:dyDescent="0.2">
      <c r="B71" s="1091"/>
      <c r="G71" s="1135"/>
      <c r="I71" s="1136"/>
      <c r="J71" s="1133"/>
      <c r="K71" s="1133"/>
      <c r="L71" s="1134"/>
      <c r="M71" s="1133"/>
      <c r="N71" s="1134"/>
      <c r="AM71" s="1135"/>
      <c r="AN71" s="1085" t="s">
        <v>546</v>
      </c>
    </row>
    <row r="72" spans="2:107" ht="13" x14ac:dyDescent="0.2">
      <c r="B72" s="1091"/>
      <c r="G72" s="1110"/>
      <c r="H72" s="1110"/>
      <c r="I72" s="1110"/>
      <c r="J72" s="1110"/>
      <c r="K72" s="1111"/>
      <c r="L72" s="1111"/>
      <c r="M72" s="1112"/>
      <c r="N72" s="1112"/>
      <c r="AN72" s="1113"/>
      <c r="AO72" s="1114"/>
      <c r="AP72" s="1114"/>
      <c r="AQ72" s="1114"/>
      <c r="AR72" s="1114"/>
      <c r="AS72" s="1114"/>
      <c r="AT72" s="1114"/>
      <c r="AU72" s="1114"/>
      <c r="AV72" s="1114"/>
      <c r="AW72" s="1114"/>
      <c r="AX72" s="1114"/>
      <c r="AY72" s="1114"/>
      <c r="AZ72" s="1114"/>
      <c r="BA72" s="1114"/>
      <c r="BB72" s="1114"/>
      <c r="BC72" s="1114"/>
      <c r="BD72" s="1114"/>
      <c r="BE72" s="1114"/>
      <c r="BF72" s="1114"/>
      <c r="BG72" s="1114"/>
      <c r="BH72" s="1114"/>
      <c r="BI72" s="1114"/>
      <c r="BJ72" s="1114"/>
      <c r="BK72" s="1114"/>
      <c r="BL72" s="1114"/>
      <c r="BM72" s="1114"/>
      <c r="BN72" s="1114"/>
      <c r="BO72" s="1115"/>
      <c r="BP72" s="1116" t="s">
        <v>525</v>
      </c>
      <c r="BQ72" s="1116"/>
      <c r="BR72" s="1116"/>
      <c r="BS72" s="1116"/>
      <c r="BT72" s="1116"/>
      <c r="BU72" s="1116"/>
      <c r="BV72" s="1116"/>
      <c r="BW72" s="1116"/>
      <c r="BX72" s="1116" t="s">
        <v>526</v>
      </c>
      <c r="BY72" s="1116"/>
      <c r="BZ72" s="1116"/>
      <c r="CA72" s="1116"/>
      <c r="CB72" s="1116"/>
      <c r="CC72" s="1116"/>
      <c r="CD72" s="1116"/>
      <c r="CE72" s="1116"/>
      <c r="CF72" s="1116" t="s">
        <v>527</v>
      </c>
      <c r="CG72" s="1116"/>
      <c r="CH72" s="1116"/>
      <c r="CI72" s="1116"/>
      <c r="CJ72" s="1116"/>
      <c r="CK72" s="1116"/>
      <c r="CL72" s="1116"/>
      <c r="CM72" s="1116"/>
      <c r="CN72" s="1116" t="s">
        <v>528</v>
      </c>
      <c r="CO72" s="1116"/>
      <c r="CP72" s="1116"/>
      <c r="CQ72" s="1116"/>
      <c r="CR72" s="1116"/>
      <c r="CS72" s="1116"/>
      <c r="CT72" s="1116"/>
      <c r="CU72" s="1116"/>
      <c r="CV72" s="1116" t="s">
        <v>251</v>
      </c>
      <c r="CW72" s="1116"/>
      <c r="CX72" s="1116"/>
      <c r="CY72" s="1116"/>
      <c r="CZ72" s="1116"/>
      <c r="DA72" s="1116"/>
      <c r="DB72" s="1116"/>
      <c r="DC72" s="1116"/>
    </row>
    <row r="73" spans="2:107" ht="13" x14ac:dyDescent="0.2">
      <c r="B73" s="1091"/>
      <c r="G73" s="1117"/>
      <c r="H73" s="1117"/>
      <c r="I73" s="1117"/>
      <c r="J73" s="1117"/>
      <c r="K73" s="1137"/>
      <c r="L73" s="1137"/>
      <c r="M73" s="1137"/>
      <c r="N73" s="1137"/>
      <c r="AM73" s="1109"/>
      <c r="AN73" s="1120" t="s">
        <v>547</v>
      </c>
      <c r="AO73" s="1120"/>
      <c r="AP73" s="1120"/>
      <c r="AQ73" s="1120"/>
      <c r="AR73" s="1120"/>
      <c r="AS73" s="1120"/>
      <c r="AT73" s="1120"/>
      <c r="AU73" s="1120"/>
      <c r="AV73" s="1120"/>
      <c r="AW73" s="1120"/>
      <c r="AX73" s="1120"/>
      <c r="AY73" s="1120"/>
      <c r="AZ73" s="1120"/>
      <c r="BA73" s="1120"/>
      <c r="BB73" s="1120" t="s">
        <v>548</v>
      </c>
      <c r="BC73" s="1120"/>
      <c r="BD73" s="1120"/>
      <c r="BE73" s="1120"/>
      <c r="BF73" s="1120"/>
      <c r="BG73" s="1120"/>
      <c r="BH73" s="1120"/>
      <c r="BI73" s="1120"/>
      <c r="BJ73" s="1120"/>
      <c r="BK73" s="1120"/>
      <c r="BL73" s="1120"/>
      <c r="BM73" s="1120"/>
      <c r="BN73" s="1120"/>
      <c r="BO73" s="1120"/>
      <c r="BP73" s="1121">
        <v>31.9</v>
      </c>
      <c r="BQ73" s="1121"/>
      <c r="BR73" s="1121"/>
      <c r="BS73" s="1121"/>
      <c r="BT73" s="1121"/>
      <c r="BU73" s="1121"/>
      <c r="BV73" s="1121"/>
      <c r="BW73" s="1121"/>
      <c r="BX73" s="1121">
        <v>28.4</v>
      </c>
      <c r="BY73" s="1121"/>
      <c r="BZ73" s="1121"/>
      <c r="CA73" s="1121"/>
      <c r="CB73" s="1121"/>
      <c r="CC73" s="1121"/>
      <c r="CD73" s="1121"/>
      <c r="CE73" s="1121"/>
      <c r="CF73" s="1121">
        <v>22.2</v>
      </c>
      <c r="CG73" s="1121"/>
      <c r="CH73" s="1121"/>
      <c r="CI73" s="1121"/>
      <c r="CJ73" s="1121"/>
      <c r="CK73" s="1121"/>
      <c r="CL73" s="1121"/>
      <c r="CM73" s="1121"/>
      <c r="CN73" s="1121">
        <v>3.3</v>
      </c>
      <c r="CO73" s="1121"/>
      <c r="CP73" s="1121"/>
      <c r="CQ73" s="1121"/>
      <c r="CR73" s="1121"/>
      <c r="CS73" s="1121"/>
      <c r="CT73" s="1121"/>
      <c r="CU73" s="1121"/>
      <c r="CV73" s="1121"/>
      <c r="CW73" s="1121"/>
      <c r="CX73" s="1121"/>
      <c r="CY73" s="1121"/>
      <c r="CZ73" s="1121"/>
      <c r="DA73" s="1121"/>
      <c r="DB73" s="1121"/>
      <c r="DC73" s="1121"/>
    </row>
    <row r="74" spans="2:107" ht="13" x14ac:dyDescent="0.2">
      <c r="B74" s="1091"/>
      <c r="G74" s="1117"/>
      <c r="H74" s="1117"/>
      <c r="I74" s="1117"/>
      <c r="J74" s="1117"/>
      <c r="K74" s="1137"/>
      <c r="L74" s="1137"/>
      <c r="M74" s="1137"/>
      <c r="N74" s="1137"/>
      <c r="AM74" s="1109"/>
      <c r="AN74" s="1120"/>
      <c r="AO74" s="1120"/>
      <c r="AP74" s="1120"/>
      <c r="AQ74" s="1120"/>
      <c r="AR74" s="1120"/>
      <c r="AS74" s="1120"/>
      <c r="AT74" s="1120"/>
      <c r="AU74" s="1120"/>
      <c r="AV74" s="1120"/>
      <c r="AW74" s="1120"/>
      <c r="AX74" s="1120"/>
      <c r="AY74" s="1120"/>
      <c r="AZ74" s="1120"/>
      <c r="BA74" s="1120"/>
      <c r="BB74" s="1120"/>
      <c r="BC74" s="1120"/>
      <c r="BD74" s="1120"/>
      <c r="BE74" s="1120"/>
      <c r="BF74" s="1120"/>
      <c r="BG74" s="1120"/>
      <c r="BH74" s="1120"/>
      <c r="BI74" s="1120"/>
      <c r="BJ74" s="1120"/>
      <c r="BK74" s="1120"/>
      <c r="BL74" s="1120"/>
      <c r="BM74" s="1120"/>
      <c r="BN74" s="1120"/>
      <c r="BO74" s="1120"/>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ht="13" x14ac:dyDescent="0.2">
      <c r="B75" s="1091"/>
      <c r="G75" s="1117"/>
      <c r="H75" s="1117"/>
      <c r="I75" s="1110"/>
      <c r="J75" s="1110"/>
      <c r="K75" s="1119"/>
      <c r="L75" s="1119"/>
      <c r="M75" s="1119"/>
      <c r="N75" s="1119"/>
      <c r="AM75" s="1109"/>
      <c r="AN75" s="1120"/>
      <c r="AO75" s="1120"/>
      <c r="AP75" s="1120"/>
      <c r="AQ75" s="1120"/>
      <c r="AR75" s="1120"/>
      <c r="AS75" s="1120"/>
      <c r="AT75" s="1120"/>
      <c r="AU75" s="1120"/>
      <c r="AV75" s="1120"/>
      <c r="AW75" s="1120"/>
      <c r="AX75" s="1120"/>
      <c r="AY75" s="1120"/>
      <c r="AZ75" s="1120"/>
      <c r="BA75" s="1120"/>
      <c r="BB75" s="1120" t="s">
        <v>553</v>
      </c>
      <c r="BC75" s="1120"/>
      <c r="BD75" s="1120"/>
      <c r="BE75" s="1120"/>
      <c r="BF75" s="1120"/>
      <c r="BG75" s="1120"/>
      <c r="BH75" s="1120"/>
      <c r="BI75" s="1120"/>
      <c r="BJ75" s="1120"/>
      <c r="BK75" s="1120"/>
      <c r="BL75" s="1120"/>
      <c r="BM75" s="1120"/>
      <c r="BN75" s="1120"/>
      <c r="BO75" s="1120"/>
      <c r="BP75" s="1121">
        <v>5.6</v>
      </c>
      <c r="BQ75" s="1121"/>
      <c r="BR75" s="1121"/>
      <c r="BS75" s="1121"/>
      <c r="BT75" s="1121"/>
      <c r="BU75" s="1121"/>
      <c r="BV75" s="1121"/>
      <c r="BW75" s="1121"/>
      <c r="BX75" s="1121">
        <v>5.0999999999999996</v>
      </c>
      <c r="BY75" s="1121"/>
      <c r="BZ75" s="1121"/>
      <c r="CA75" s="1121"/>
      <c r="CB75" s="1121"/>
      <c r="CC75" s="1121"/>
      <c r="CD75" s="1121"/>
      <c r="CE75" s="1121"/>
      <c r="CF75" s="1121">
        <v>4.4000000000000004</v>
      </c>
      <c r="CG75" s="1121"/>
      <c r="CH75" s="1121"/>
      <c r="CI75" s="1121"/>
      <c r="CJ75" s="1121"/>
      <c r="CK75" s="1121"/>
      <c r="CL75" s="1121"/>
      <c r="CM75" s="1121"/>
      <c r="CN75" s="1121">
        <v>4.3</v>
      </c>
      <c r="CO75" s="1121"/>
      <c r="CP75" s="1121"/>
      <c r="CQ75" s="1121"/>
      <c r="CR75" s="1121"/>
      <c r="CS75" s="1121"/>
      <c r="CT75" s="1121"/>
      <c r="CU75" s="1121"/>
      <c r="CV75" s="1121">
        <v>4.3</v>
      </c>
      <c r="CW75" s="1121"/>
      <c r="CX75" s="1121"/>
      <c r="CY75" s="1121"/>
      <c r="CZ75" s="1121"/>
      <c r="DA75" s="1121"/>
      <c r="DB75" s="1121"/>
      <c r="DC75" s="1121"/>
    </row>
    <row r="76" spans="2:107" ht="13" x14ac:dyDescent="0.2">
      <c r="B76" s="1091"/>
      <c r="G76" s="1117"/>
      <c r="H76" s="1117"/>
      <c r="I76" s="1110"/>
      <c r="J76" s="1110"/>
      <c r="K76" s="1119"/>
      <c r="L76" s="1119"/>
      <c r="M76" s="1119"/>
      <c r="N76" s="1119"/>
      <c r="AM76" s="1109"/>
      <c r="AN76" s="1120"/>
      <c r="AO76" s="1120"/>
      <c r="AP76" s="1120"/>
      <c r="AQ76" s="1120"/>
      <c r="AR76" s="1120"/>
      <c r="AS76" s="1120"/>
      <c r="AT76" s="1120"/>
      <c r="AU76" s="1120"/>
      <c r="AV76" s="1120"/>
      <c r="AW76" s="1120"/>
      <c r="AX76" s="1120"/>
      <c r="AY76" s="1120"/>
      <c r="AZ76" s="1120"/>
      <c r="BA76" s="1120"/>
      <c r="BB76" s="1120"/>
      <c r="BC76" s="1120"/>
      <c r="BD76" s="1120"/>
      <c r="BE76" s="1120"/>
      <c r="BF76" s="1120"/>
      <c r="BG76" s="1120"/>
      <c r="BH76" s="1120"/>
      <c r="BI76" s="1120"/>
      <c r="BJ76" s="1120"/>
      <c r="BK76" s="1120"/>
      <c r="BL76" s="1120"/>
      <c r="BM76" s="1120"/>
      <c r="BN76" s="1120"/>
      <c r="BO76" s="1120"/>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ht="13" x14ac:dyDescent="0.2">
      <c r="B77" s="1091"/>
      <c r="G77" s="1110"/>
      <c r="H77" s="1110"/>
      <c r="I77" s="1110"/>
      <c r="J77" s="1110"/>
      <c r="K77" s="1137"/>
      <c r="L77" s="1137"/>
      <c r="M77" s="1137"/>
      <c r="N77" s="1137"/>
      <c r="AN77" s="1116" t="s">
        <v>550</v>
      </c>
      <c r="AO77" s="1116"/>
      <c r="AP77" s="1116"/>
      <c r="AQ77" s="1116"/>
      <c r="AR77" s="1116"/>
      <c r="AS77" s="1116"/>
      <c r="AT77" s="1116"/>
      <c r="AU77" s="1116"/>
      <c r="AV77" s="1116"/>
      <c r="AW77" s="1116"/>
      <c r="AX77" s="1116"/>
      <c r="AY77" s="1116"/>
      <c r="AZ77" s="1116"/>
      <c r="BA77" s="1116"/>
      <c r="BB77" s="1120" t="s">
        <v>548</v>
      </c>
      <c r="BC77" s="1120"/>
      <c r="BD77" s="1120"/>
      <c r="BE77" s="1120"/>
      <c r="BF77" s="1120"/>
      <c r="BG77" s="1120"/>
      <c r="BH77" s="1120"/>
      <c r="BI77" s="1120"/>
      <c r="BJ77" s="1120"/>
      <c r="BK77" s="1120"/>
      <c r="BL77" s="1120"/>
      <c r="BM77" s="1120"/>
      <c r="BN77" s="1120"/>
      <c r="BO77" s="1120"/>
      <c r="BP77" s="1121">
        <v>25.5</v>
      </c>
      <c r="BQ77" s="1121"/>
      <c r="BR77" s="1121"/>
      <c r="BS77" s="1121"/>
      <c r="BT77" s="1121"/>
      <c r="BU77" s="1121"/>
      <c r="BV77" s="1121"/>
      <c r="BW77" s="1121"/>
      <c r="BX77" s="1121">
        <v>25.1</v>
      </c>
      <c r="BY77" s="1121"/>
      <c r="BZ77" s="1121"/>
      <c r="CA77" s="1121"/>
      <c r="CB77" s="1121"/>
      <c r="CC77" s="1121"/>
      <c r="CD77" s="1121"/>
      <c r="CE77" s="1121"/>
      <c r="CF77" s="1121">
        <v>19</v>
      </c>
      <c r="CG77" s="1121"/>
      <c r="CH77" s="1121"/>
      <c r="CI77" s="1121"/>
      <c r="CJ77" s="1121"/>
      <c r="CK77" s="1121"/>
      <c r="CL77" s="1121"/>
      <c r="CM77" s="1121"/>
      <c r="CN77" s="1121">
        <v>4</v>
      </c>
      <c r="CO77" s="1121"/>
      <c r="CP77" s="1121"/>
      <c r="CQ77" s="1121"/>
      <c r="CR77" s="1121"/>
      <c r="CS77" s="1121"/>
      <c r="CT77" s="1121"/>
      <c r="CU77" s="1121"/>
      <c r="CV77" s="1121">
        <v>0.4</v>
      </c>
      <c r="CW77" s="1121"/>
      <c r="CX77" s="1121"/>
      <c r="CY77" s="1121"/>
      <c r="CZ77" s="1121"/>
      <c r="DA77" s="1121"/>
      <c r="DB77" s="1121"/>
      <c r="DC77" s="1121"/>
    </row>
    <row r="78" spans="2:107" ht="13" x14ac:dyDescent="0.2">
      <c r="B78" s="1091"/>
      <c r="G78" s="1110"/>
      <c r="H78" s="1110"/>
      <c r="I78" s="1110"/>
      <c r="J78" s="1110"/>
      <c r="K78" s="1137"/>
      <c r="L78" s="1137"/>
      <c r="M78" s="1137"/>
      <c r="N78" s="1137"/>
      <c r="AN78" s="1116"/>
      <c r="AO78" s="1116"/>
      <c r="AP78" s="1116"/>
      <c r="AQ78" s="1116"/>
      <c r="AR78" s="1116"/>
      <c r="AS78" s="1116"/>
      <c r="AT78" s="1116"/>
      <c r="AU78" s="1116"/>
      <c r="AV78" s="1116"/>
      <c r="AW78" s="1116"/>
      <c r="AX78" s="1116"/>
      <c r="AY78" s="1116"/>
      <c r="AZ78" s="1116"/>
      <c r="BA78" s="1116"/>
      <c r="BB78" s="1120"/>
      <c r="BC78" s="1120"/>
      <c r="BD78" s="1120"/>
      <c r="BE78" s="1120"/>
      <c r="BF78" s="1120"/>
      <c r="BG78" s="1120"/>
      <c r="BH78" s="1120"/>
      <c r="BI78" s="1120"/>
      <c r="BJ78" s="1120"/>
      <c r="BK78" s="1120"/>
      <c r="BL78" s="1120"/>
      <c r="BM78" s="1120"/>
      <c r="BN78" s="1120"/>
      <c r="BO78" s="1120"/>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ht="13" x14ac:dyDescent="0.2">
      <c r="B79" s="1091"/>
      <c r="G79" s="1110"/>
      <c r="H79" s="1110"/>
      <c r="I79" s="1123"/>
      <c r="J79" s="1123"/>
      <c r="K79" s="1138"/>
      <c r="L79" s="1138"/>
      <c r="M79" s="1138"/>
      <c r="N79" s="1138"/>
      <c r="AN79" s="1116"/>
      <c r="AO79" s="1116"/>
      <c r="AP79" s="1116"/>
      <c r="AQ79" s="1116"/>
      <c r="AR79" s="1116"/>
      <c r="AS79" s="1116"/>
      <c r="AT79" s="1116"/>
      <c r="AU79" s="1116"/>
      <c r="AV79" s="1116"/>
      <c r="AW79" s="1116"/>
      <c r="AX79" s="1116"/>
      <c r="AY79" s="1116"/>
      <c r="AZ79" s="1116"/>
      <c r="BA79" s="1116"/>
      <c r="BB79" s="1120" t="s">
        <v>553</v>
      </c>
      <c r="BC79" s="1120"/>
      <c r="BD79" s="1120"/>
      <c r="BE79" s="1120"/>
      <c r="BF79" s="1120"/>
      <c r="BG79" s="1120"/>
      <c r="BH79" s="1120"/>
      <c r="BI79" s="1120"/>
      <c r="BJ79" s="1120"/>
      <c r="BK79" s="1120"/>
      <c r="BL79" s="1120"/>
      <c r="BM79" s="1120"/>
      <c r="BN79" s="1120"/>
      <c r="BO79" s="1120"/>
      <c r="BP79" s="1121">
        <v>6.6</v>
      </c>
      <c r="BQ79" s="1121"/>
      <c r="BR79" s="1121"/>
      <c r="BS79" s="1121"/>
      <c r="BT79" s="1121"/>
      <c r="BU79" s="1121"/>
      <c r="BV79" s="1121"/>
      <c r="BW79" s="1121"/>
      <c r="BX79" s="1121">
        <v>6.4</v>
      </c>
      <c r="BY79" s="1121"/>
      <c r="BZ79" s="1121"/>
      <c r="CA79" s="1121"/>
      <c r="CB79" s="1121"/>
      <c r="CC79" s="1121"/>
      <c r="CD79" s="1121"/>
      <c r="CE79" s="1121"/>
      <c r="CF79" s="1121">
        <v>8</v>
      </c>
      <c r="CG79" s="1121"/>
      <c r="CH79" s="1121"/>
      <c r="CI79" s="1121"/>
      <c r="CJ79" s="1121"/>
      <c r="CK79" s="1121"/>
      <c r="CL79" s="1121"/>
      <c r="CM79" s="1121"/>
      <c r="CN79" s="1121">
        <v>8</v>
      </c>
      <c r="CO79" s="1121"/>
      <c r="CP79" s="1121"/>
      <c r="CQ79" s="1121"/>
      <c r="CR79" s="1121"/>
      <c r="CS79" s="1121"/>
      <c r="CT79" s="1121"/>
      <c r="CU79" s="1121"/>
      <c r="CV79" s="1121">
        <v>8.3000000000000007</v>
      </c>
      <c r="CW79" s="1121"/>
      <c r="CX79" s="1121"/>
      <c r="CY79" s="1121"/>
      <c r="CZ79" s="1121"/>
      <c r="DA79" s="1121"/>
      <c r="DB79" s="1121"/>
      <c r="DC79" s="1121"/>
    </row>
    <row r="80" spans="2:107" ht="13" x14ac:dyDescent="0.2">
      <c r="B80" s="1091"/>
      <c r="G80" s="1110"/>
      <c r="H80" s="1110"/>
      <c r="I80" s="1123"/>
      <c r="J80" s="1123"/>
      <c r="K80" s="1138"/>
      <c r="L80" s="1138"/>
      <c r="M80" s="1138"/>
      <c r="N80" s="1138"/>
      <c r="AN80" s="1116"/>
      <c r="AO80" s="1116"/>
      <c r="AP80" s="1116"/>
      <c r="AQ80" s="1116"/>
      <c r="AR80" s="1116"/>
      <c r="AS80" s="1116"/>
      <c r="AT80" s="1116"/>
      <c r="AU80" s="1116"/>
      <c r="AV80" s="1116"/>
      <c r="AW80" s="1116"/>
      <c r="AX80" s="1116"/>
      <c r="AY80" s="1116"/>
      <c r="AZ80" s="1116"/>
      <c r="BA80" s="1116"/>
      <c r="BB80" s="1120"/>
      <c r="BC80" s="1120"/>
      <c r="BD80" s="1120"/>
      <c r="BE80" s="1120"/>
      <c r="BF80" s="1120"/>
      <c r="BG80" s="1120"/>
      <c r="BH80" s="1120"/>
      <c r="BI80" s="1120"/>
      <c r="BJ80" s="1120"/>
      <c r="BK80" s="1120"/>
      <c r="BL80" s="1120"/>
      <c r="BM80" s="1120"/>
      <c r="BN80" s="1120"/>
      <c r="BO80" s="1120"/>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ht="13" x14ac:dyDescent="0.2">
      <c r="B81" s="1091"/>
    </row>
    <row r="82" spans="2:109" ht="16.5" x14ac:dyDescent="0.2">
      <c r="B82" s="1091"/>
      <c r="K82" s="1139"/>
      <c r="L82" s="1139"/>
      <c r="M82" s="1139"/>
      <c r="N82" s="1139"/>
      <c r="AQ82" s="1139"/>
      <c r="AR82" s="1139"/>
      <c r="AS82" s="1139"/>
      <c r="AT82" s="1139"/>
      <c r="BC82" s="1139"/>
      <c r="BD82" s="1139"/>
      <c r="BE82" s="1139"/>
      <c r="BF82" s="1139"/>
      <c r="BO82" s="1139"/>
      <c r="BP82" s="1139"/>
      <c r="BQ82" s="1139"/>
      <c r="BR82" s="1139"/>
      <c r="CA82" s="1139"/>
      <c r="CB82" s="1139"/>
      <c r="CC82" s="1139"/>
      <c r="CD82" s="1139"/>
      <c r="CM82" s="1139"/>
      <c r="CN82" s="1139"/>
      <c r="CO82" s="1139"/>
      <c r="CP82" s="1139"/>
      <c r="CY82" s="1139"/>
      <c r="CZ82" s="1139"/>
      <c r="DA82" s="1139"/>
      <c r="DB82" s="1139"/>
      <c r="DC82" s="1139"/>
    </row>
    <row r="83" spans="2:109" ht="13" x14ac:dyDescent="0.2">
      <c r="B83" s="1093"/>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4"/>
      <c r="AP83" s="1094"/>
      <c r="AQ83" s="1094"/>
      <c r="AR83" s="1094"/>
      <c r="AS83" s="1094"/>
      <c r="AT83" s="1094"/>
      <c r="AU83" s="1094"/>
      <c r="AV83" s="1094"/>
      <c r="AW83" s="1094"/>
      <c r="AX83" s="1094"/>
      <c r="AY83" s="1094"/>
      <c r="AZ83" s="1094"/>
      <c r="BA83" s="1094"/>
      <c r="BB83" s="1094"/>
      <c r="BC83" s="1094"/>
      <c r="BD83" s="1094"/>
      <c r="BE83" s="1094"/>
      <c r="BF83" s="1094"/>
      <c r="BG83" s="1094"/>
      <c r="BH83" s="1094"/>
      <c r="BI83" s="1094"/>
      <c r="BJ83" s="1094"/>
      <c r="BK83" s="1094"/>
      <c r="BL83" s="1094"/>
      <c r="BM83" s="1094"/>
      <c r="BN83" s="1094"/>
      <c r="BO83" s="1094"/>
      <c r="BP83" s="1094"/>
      <c r="BQ83" s="1094"/>
      <c r="BR83" s="1094"/>
      <c r="BS83" s="1094"/>
      <c r="BT83" s="1094"/>
      <c r="BU83" s="1094"/>
      <c r="BV83" s="1094"/>
      <c r="BW83" s="1094"/>
      <c r="BX83" s="1094"/>
      <c r="BY83" s="1094"/>
      <c r="BZ83" s="1094"/>
      <c r="CA83" s="1094"/>
      <c r="CB83" s="1094"/>
      <c r="CC83" s="1094"/>
      <c r="CD83" s="1094"/>
      <c r="CE83" s="1094"/>
      <c r="CF83" s="1094"/>
      <c r="CG83" s="1094"/>
      <c r="CH83" s="1094"/>
      <c r="CI83" s="1094"/>
      <c r="CJ83" s="1094"/>
      <c r="CK83" s="1094"/>
      <c r="CL83" s="1094"/>
      <c r="CM83" s="1094"/>
      <c r="CN83" s="1094"/>
      <c r="CO83" s="1094"/>
      <c r="CP83" s="1094"/>
      <c r="CQ83" s="1094"/>
      <c r="CR83" s="1094"/>
      <c r="CS83" s="1094"/>
      <c r="CT83" s="1094"/>
      <c r="CU83" s="1094"/>
      <c r="CV83" s="1094"/>
      <c r="CW83" s="1094"/>
      <c r="CX83" s="1094"/>
      <c r="CY83" s="1094"/>
      <c r="CZ83" s="1094"/>
      <c r="DA83" s="1094"/>
      <c r="DB83" s="1094"/>
      <c r="DC83" s="1094"/>
      <c r="DD83" s="1095"/>
    </row>
    <row r="84" spans="2:109" ht="13" x14ac:dyDescent="0.2">
      <c r="DD84" s="1085"/>
      <c r="DE84" s="1085"/>
    </row>
    <row r="85" spans="2:109" ht="13" x14ac:dyDescent="0.2">
      <c r="DD85" s="1085"/>
      <c r="DE85" s="1085"/>
    </row>
  </sheetData>
  <sheetProtection algorithmName="SHA-512" hashValue="KOh2EK+WdRtSEpxy50wfoZhW9pzeY4K5SBJsNsv0Uh8C5dNce2CT9AspZ7v0As3s/tPJh1F1bZgYyFFHvRvYzw==" saltValue="xpeSFZ2b/dG31jdUDmY/2w=="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15CBA-19B5-4864-BCC8-F5033D0823A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105</v>
      </c>
    </row>
  </sheetData>
  <sheetProtection algorithmName="SHA-512" hashValue="akVRHM+DFsCy6tePvKUogEXQLRsg5Ofeqpiyl0uSNABrPnJ0dnavNiaYcC9Qxa5vPb+TGuPwdPoNbfuclaYmdQ==" saltValue="SNjTeVJbjao9SxRAvn/EGA==" spinCount="100000" sheet="1" objects="1" scenarios="1"/>
  <phoneticPr fontId="43"/>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14779-AC7B-41DA-A675-0BEFECD66E37}">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105</v>
      </c>
    </row>
  </sheetData>
  <sheetProtection algorithmName="SHA-512" hashValue="R6EhiGDDrQuIr/zRhyuomR5xQcdSjHthwA0/wTuvZ18Yloc9cu9XgmzLo/bghV4/sdS+hOMJxTj8S7ziVhWSIA==" saltValue="LMgquOvOhpDv/XxWDG0OVg==" spinCount="100000" sheet="1" objects="1" scenarios="1"/>
  <phoneticPr fontId="43"/>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85</v>
      </c>
      <c r="E2" s="124"/>
      <c r="F2" s="308" t="s">
        <v>524</v>
      </c>
      <c r="G2" s="148"/>
      <c r="H2" s="158"/>
    </row>
    <row r="3" spans="1:8" x14ac:dyDescent="0.2">
      <c r="A3" s="114" t="s">
        <v>521</v>
      </c>
      <c r="B3" s="106"/>
      <c r="C3" s="301"/>
      <c r="D3" s="304">
        <v>66796</v>
      </c>
      <c r="E3" s="306"/>
      <c r="F3" s="309">
        <v>62383</v>
      </c>
      <c r="G3" s="311"/>
      <c r="H3" s="314"/>
    </row>
    <row r="4" spans="1:8" x14ac:dyDescent="0.2">
      <c r="A4" s="99"/>
      <c r="B4" s="105"/>
      <c r="C4" s="302"/>
      <c r="D4" s="305">
        <v>38223</v>
      </c>
      <c r="E4" s="307"/>
      <c r="F4" s="310">
        <v>35325</v>
      </c>
      <c r="G4" s="312"/>
      <c r="H4" s="315"/>
    </row>
    <row r="5" spans="1:8" x14ac:dyDescent="0.2">
      <c r="A5" s="114" t="s">
        <v>482</v>
      </c>
      <c r="B5" s="106"/>
      <c r="C5" s="301"/>
      <c r="D5" s="304">
        <v>42633</v>
      </c>
      <c r="E5" s="306"/>
      <c r="F5" s="309">
        <v>63812</v>
      </c>
      <c r="G5" s="311"/>
      <c r="H5" s="314"/>
    </row>
    <row r="6" spans="1:8" x14ac:dyDescent="0.2">
      <c r="A6" s="99"/>
      <c r="B6" s="105"/>
      <c r="C6" s="302"/>
      <c r="D6" s="305">
        <v>20095</v>
      </c>
      <c r="E6" s="307"/>
      <c r="F6" s="310">
        <v>33848</v>
      </c>
      <c r="G6" s="312"/>
      <c r="H6" s="315"/>
    </row>
    <row r="7" spans="1:8" x14ac:dyDescent="0.2">
      <c r="A7" s="114" t="s">
        <v>318</v>
      </c>
      <c r="B7" s="106"/>
      <c r="C7" s="301"/>
      <c r="D7" s="304">
        <v>28652</v>
      </c>
      <c r="E7" s="306"/>
      <c r="F7" s="309">
        <v>71871</v>
      </c>
      <c r="G7" s="311"/>
      <c r="H7" s="314"/>
    </row>
    <row r="8" spans="1:8" x14ac:dyDescent="0.2">
      <c r="A8" s="99"/>
      <c r="B8" s="105"/>
      <c r="C8" s="302"/>
      <c r="D8" s="305">
        <v>13476</v>
      </c>
      <c r="E8" s="307"/>
      <c r="F8" s="310">
        <v>38232</v>
      </c>
      <c r="G8" s="312"/>
      <c r="H8" s="315"/>
    </row>
    <row r="9" spans="1:8" x14ac:dyDescent="0.2">
      <c r="A9" s="114" t="s">
        <v>138</v>
      </c>
      <c r="B9" s="106"/>
      <c r="C9" s="301"/>
      <c r="D9" s="304">
        <v>26002</v>
      </c>
      <c r="E9" s="306"/>
      <c r="F9" s="309">
        <v>71807</v>
      </c>
      <c r="G9" s="311"/>
      <c r="H9" s="314"/>
    </row>
    <row r="10" spans="1:8" x14ac:dyDescent="0.2">
      <c r="A10" s="99"/>
      <c r="B10" s="105"/>
      <c r="C10" s="302"/>
      <c r="D10" s="305">
        <v>17466</v>
      </c>
      <c r="E10" s="307"/>
      <c r="F10" s="310">
        <v>37333</v>
      </c>
      <c r="G10" s="312"/>
      <c r="H10" s="315"/>
    </row>
    <row r="11" spans="1:8" x14ac:dyDescent="0.2">
      <c r="A11" s="114" t="s">
        <v>522</v>
      </c>
      <c r="B11" s="106"/>
      <c r="C11" s="301"/>
      <c r="D11" s="304">
        <v>33567</v>
      </c>
      <c r="E11" s="306"/>
      <c r="F11" s="309">
        <v>80821</v>
      </c>
      <c r="G11" s="311"/>
      <c r="H11" s="314"/>
    </row>
    <row r="12" spans="1:8" x14ac:dyDescent="0.2">
      <c r="A12" s="99"/>
      <c r="B12" s="105"/>
      <c r="C12" s="303"/>
      <c r="D12" s="305">
        <v>19340</v>
      </c>
      <c r="E12" s="307"/>
      <c r="F12" s="310">
        <v>49586</v>
      </c>
      <c r="G12" s="312"/>
      <c r="H12" s="315"/>
    </row>
    <row r="13" spans="1:8" x14ac:dyDescent="0.2">
      <c r="A13" s="114"/>
      <c r="B13" s="106"/>
      <c r="C13" s="301"/>
      <c r="D13" s="304">
        <v>39530</v>
      </c>
      <c r="E13" s="306"/>
      <c r="F13" s="309">
        <v>70139</v>
      </c>
      <c r="G13" s="313"/>
      <c r="H13" s="314"/>
    </row>
    <row r="14" spans="1:8" x14ac:dyDescent="0.2">
      <c r="A14" s="99"/>
      <c r="B14" s="105"/>
      <c r="C14" s="302"/>
      <c r="D14" s="305">
        <v>21720</v>
      </c>
      <c r="E14" s="307"/>
      <c r="F14" s="310">
        <v>38865</v>
      </c>
      <c r="G14" s="312"/>
      <c r="H14" s="315"/>
    </row>
    <row r="17" spans="1:11" x14ac:dyDescent="0.2">
      <c r="A17" s="293" t="s">
        <v>24</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91</v>
      </c>
      <c r="B19" s="294">
        <f>ROUND(VALUE(SUBSTITUTE(実質収支比率等に係る経年分析!F$48,"▲","-")),2)</f>
        <v>8.76</v>
      </c>
      <c r="C19" s="294">
        <f>ROUND(VALUE(SUBSTITUTE(実質収支比率等に係る経年分析!G$48,"▲","-")),2)</f>
        <v>8.14</v>
      </c>
      <c r="D19" s="294">
        <f>ROUND(VALUE(SUBSTITUTE(実質収支比率等に係る経年分析!H$48,"▲","-")),2)</f>
        <v>10.69</v>
      </c>
      <c r="E19" s="294">
        <f>ROUND(VALUE(SUBSTITUTE(実質収支比率等に係る経年分析!I$48,"▲","-")),2)</f>
        <v>7.42</v>
      </c>
      <c r="F19" s="294">
        <f>ROUND(VALUE(SUBSTITUTE(実質収支比率等に係る経年分析!J$48,"▲","-")),2)</f>
        <v>6.74</v>
      </c>
    </row>
    <row r="20" spans="1:11" x14ac:dyDescent="0.2">
      <c r="A20" s="294" t="s">
        <v>40</v>
      </c>
      <c r="B20" s="294">
        <f>ROUND(VALUE(SUBSTITUTE(実質収支比率等に係る経年分析!F$47,"▲","-")),2)</f>
        <v>25.93</v>
      </c>
      <c r="C20" s="294">
        <f>ROUND(VALUE(SUBSTITUTE(実質収支比率等に係る経年分析!G$47,"▲","-")),2)</f>
        <v>24.03</v>
      </c>
      <c r="D20" s="294">
        <f>ROUND(VALUE(SUBSTITUTE(実質収支比率等に係る経年分析!H$47,"▲","-")),2)</f>
        <v>26.3</v>
      </c>
      <c r="E20" s="294">
        <f>ROUND(VALUE(SUBSTITUTE(実質収支比率等に係る経年分析!I$47,"▲","-")),2)</f>
        <v>29.82</v>
      </c>
      <c r="F20" s="294">
        <f>ROUND(VALUE(SUBSTITUTE(実質収支比率等に係る経年分析!J$47,"▲","-")),2)</f>
        <v>26.86</v>
      </c>
    </row>
    <row r="21" spans="1:11" x14ac:dyDescent="0.2">
      <c r="A21" s="294" t="s">
        <v>114</v>
      </c>
      <c r="B21" s="294">
        <f>IF(ISNUMBER(VALUE(SUBSTITUTE(実質収支比率等に係る経年分析!F$49,"▲","-"))),ROUND(VALUE(SUBSTITUTE(実質収支比率等に係る経年分析!F$49,"▲","-")),2),NA())</f>
        <v>-2.0499999999999998</v>
      </c>
      <c r="C21" s="294">
        <f>IF(ISNUMBER(VALUE(SUBSTITUTE(実質収支比率等に係る経年分析!G$49,"▲","-"))),ROUND(VALUE(SUBSTITUTE(実質収支比率等に係る経年分析!G$49,"▲","-")),2),NA())</f>
        <v>-5.14</v>
      </c>
      <c r="D21" s="294">
        <f>IF(ISNUMBER(VALUE(SUBSTITUTE(実質収支比率等に係る経年分析!H$49,"▲","-"))),ROUND(VALUE(SUBSTITUTE(実質収支比率等に係る経年分析!H$49,"▲","-")),2),NA())</f>
        <v>1.1100000000000001</v>
      </c>
      <c r="E21" s="294">
        <f>IF(ISNUMBER(VALUE(SUBSTITUTE(実質収支比率等に係る経年分析!I$49,"▲","-"))),ROUND(VALUE(SUBSTITUTE(実質収支比率等に係る経年分析!I$49,"▲","-")),2),NA())</f>
        <v>-7.55</v>
      </c>
      <c r="F21" s="294">
        <f>IF(ISNUMBER(VALUE(SUBSTITUTE(実質収支比率等に係る経年分析!J$49,"▲","-"))),ROUND(VALUE(SUBSTITUTE(実質収支比率等に係る経年分析!J$49,"▲","-")),2),NA())</f>
        <v>-7.82</v>
      </c>
    </row>
    <row r="24" spans="1:11" x14ac:dyDescent="0.2">
      <c r="A24" s="293" t="s">
        <v>103</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116</v>
      </c>
      <c r="C26" s="295" t="s">
        <v>71</v>
      </c>
      <c r="D26" s="295" t="s">
        <v>116</v>
      </c>
      <c r="E26" s="295" t="s">
        <v>71</v>
      </c>
      <c r="F26" s="295" t="s">
        <v>116</v>
      </c>
      <c r="G26" s="295" t="s">
        <v>71</v>
      </c>
      <c r="H26" s="295" t="s">
        <v>116</v>
      </c>
      <c r="I26" s="295" t="s">
        <v>71</v>
      </c>
      <c r="J26" s="295" t="s">
        <v>116</v>
      </c>
      <c r="K26" s="295" t="s">
        <v>71</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0.44</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農産物直売事業特別会計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2">
      <c r="A31" s="295" t="str">
        <f>IF(連結実質赤字比率に係る赤字・黒字の構成分析!C$39="",NA(),連結実質赤字比率に係る赤字・黒字の構成分析!C$39)</f>
        <v>国民健康保険特別会計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0.55000000000000004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0.67</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0.82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0.64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0.14000000000000001</v>
      </c>
    </row>
    <row r="32" spans="1:11" x14ac:dyDescent="0.2">
      <c r="A32" s="295" t="str">
        <f>IF(連結実質赤字比率に係る赤字・黒字の構成分析!C$38="",NA(),連結実質赤字比率に係る赤字・黒字の構成分析!C$38)</f>
        <v>伊香保温泉観光施設事業特別会計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0.13</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0.03</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0.19</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1.1499999999999999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1.44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1.51</v>
      </c>
    </row>
    <row r="34" spans="1:16" x14ac:dyDescent="0.2">
      <c r="A34" s="295" t="str">
        <f>IF(連結実質赤字比率に係る赤字・黒字の構成分析!C$36="",NA(),連結実質赤字比率に係る赤字・黒字の構成分析!C$36)</f>
        <v>渋川市下水道事業等会計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2.14</v>
      </c>
    </row>
    <row r="35" spans="1:16" x14ac:dyDescent="0.2">
      <c r="A35" s="295" t="str">
        <f>IF(連結実質赤字比率に係る赤字・黒字の構成分析!C$35="",NA(),連結実質赤字比率に係る赤字・黒字の構成分析!C$35)</f>
        <v>渋川市水道事業会計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4.76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3.43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2.4700000000000002</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2.59</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8.75</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8.1300000000000008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10.69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7.42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6.74</v>
      </c>
    </row>
    <row r="39" spans="1:16" x14ac:dyDescent="0.2">
      <c r="A39" s="293" t="s">
        <v>15</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117</v>
      </c>
      <c r="C41" s="296"/>
      <c r="D41" s="296" t="s">
        <v>119</v>
      </c>
      <c r="E41" s="296" t="s">
        <v>117</v>
      </c>
      <c r="F41" s="296"/>
      <c r="G41" s="296" t="s">
        <v>119</v>
      </c>
      <c r="H41" s="296" t="s">
        <v>117</v>
      </c>
      <c r="I41" s="296"/>
      <c r="J41" s="296" t="s">
        <v>119</v>
      </c>
      <c r="K41" s="296" t="s">
        <v>117</v>
      </c>
      <c r="L41" s="296"/>
      <c r="M41" s="296" t="s">
        <v>119</v>
      </c>
      <c r="N41" s="296" t="s">
        <v>117</v>
      </c>
      <c r="O41" s="296"/>
      <c r="P41" s="296" t="s">
        <v>119</v>
      </c>
    </row>
    <row r="42" spans="1:16" x14ac:dyDescent="0.2">
      <c r="A42" s="296" t="s">
        <v>120</v>
      </c>
      <c r="B42" s="296"/>
      <c r="C42" s="296"/>
      <c r="D42" s="296">
        <f>'実質公債費比率（分子）の構造'!K$52</f>
        <v>3956</v>
      </c>
      <c r="E42" s="296"/>
      <c r="F42" s="296"/>
      <c r="G42" s="296">
        <f>'実質公債費比率（分子）の構造'!L$52</f>
        <v>3950</v>
      </c>
      <c r="H42" s="296"/>
      <c r="I42" s="296"/>
      <c r="J42" s="296">
        <f>'実質公債費比率（分子）の構造'!M$52</f>
        <v>3852</v>
      </c>
      <c r="K42" s="296"/>
      <c r="L42" s="296"/>
      <c r="M42" s="296">
        <f>'実質公債費比率（分子）の構造'!N$52</f>
        <v>3760</v>
      </c>
      <c r="N42" s="296"/>
      <c r="O42" s="296"/>
      <c r="P42" s="296">
        <f>'実質公債費比率（分子）の構造'!O$52</f>
        <v>3825</v>
      </c>
    </row>
    <row r="43" spans="1:16" x14ac:dyDescent="0.2">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42</v>
      </c>
      <c r="B44" s="296">
        <f>'実質公債費比率（分子）の構造'!K$50</f>
        <v>7</v>
      </c>
      <c r="C44" s="296"/>
      <c r="D44" s="296"/>
      <c r="E44" s="296">
        <f>'実質公債費比率（分子）の構造'!L$50</f>
        <v>1</v>
      </c>
      <c r="F44" s="296"/>
      <c r="G44" s="296"/>
      <c r="H44" s="296">
        <f>'実質公債費比率（分子）の構造'!M$50</f>
        <v>3</v>
      </c>
      <c r="I44" s="296"/>
      <c r="J44" s="296"/>
      <c r="K44" s="296">
        <f>'実質公債費比率（分子）の構造'!N$50</f>
        <v>2</v>
      </c>
      <c r="L44" s="296"/>
      <c r="M44" s="296"/>
      <c r="N44" s="296">
        <f>'実質公債費比率（分子）の構造'!O$50</f>
        <v>6</v>
      </c>
      <c r="O44" s="296"/>
      <c r="P44" s="296"/>
    </row>
    <row r="45" spans="1:16" x14ac:dyDescent="0.2">
      <c r="A45" s="296" t="s">
        <v>0</v>
      </c>
      <c r="B45" s="296">
        <f>'実質公債費比率（分子）の構造'!K$49</f>
        <v>247</v>
      </c>
      <c r="C45" s="296"/>
      <c r="D45" s="296"/>
      <c r="E45" s="296">
        <f>'実質公債費比率（分子）の構造'!L$49</f>
        <v>254</v>
      </c>
      <c r="F45" s="296"/>
      <c r="G45" s="296"/>
      <c r="H45" s="296">
        <f>'実質公債費比率（分子）の構造'!M$49</f>
        <v>214</v>
      </c>
      <c r="I45" s="296"/>
      <c r="J45" s="296"/>
      <c r="K45" s="296">
        <f>'実質公債費比率（分子）の構造'!N$49</f>
        <v>214</v>
      </c>
      <c r="L45" s="296"/>
      <c r="M45" s="296"/>
      <c r="N45" s="296">
        <f>'実質公債費比率（分子）の構造'!O$49</f>
        <v>233</v>
      </c>
      <c r="O45" s="296"/>
      <c r="P45" s="296"/>
    </row>
    <row r="46" spans="1:16" x14ac:dyDescent="0.2">
      <c r="A46" s="296" t="s">
        <v>36</v>
      </c>
      <c r="B46" s="296">
        <f>'実質公債費比率（分子）の構造'!K$48</f>
        <v>1244</v>
      </c>
      <c r="C46" s="296"/>
      <c r="D46" s="296"/>
      <c r="E46" s="296">
        <f>'実質公債費比率（分子）の構造'!L$48</f>
        <v>1267</v>
      </c>
      <c r="F46" s="296"/>
      <c r="G46" s="296"/>
      <c r="H46" s="296">
        <f>'実質公債費比率（分子）の構造'!M$48</f>
        <v>1095</v>
      </c>
      <c r="I46" s="296"/>
      <c r="J46" s="296"/>
      <c r="K46" s="296">
        <f>'実質公債費比率（分子）の構造'!N$48</f>
        <v>1034</v>
      </c>
      <c r="L46" s="296"/>
      <c r="M46" s="296"/>
      <c r="N46" s="296">
        <f>'実質公債費比率（分子）の構造'!O$48</f>
        <v>1038</v>
      </c>
      <c r="O46" s="296"/>
      <c r="P46" s="296"/>
    </row>
    <row r="47" spans="1:16" x14ac:dyDescent="0.2">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3335</v>
      </c>
      <c r="C49" s="296"/>
      <c r="D49" s="296"/>
      <c r="E49" s="296">
        <f>'実質公債費比率（分子）の構造'!L$45</f>
        <v>3308</v>
      </c>
      <c r="F49" s="296"/>
      <c r="G49" s="296"/>
      <c r="H49" s="296">
        <f>'実質公債費比率（分子）の構造'!M$45</f>
        <v>3185</v>
      </c>
      <c r="I49" s="296"/>
      <c r="J49" s="296"/>
      <c r="K49" s="296">
        <f>'実質公債費比率（分子）の構造'!N$45</f>
        <v>3339</v>
      </c>
      <c r="L49" s="296"/>
      <c r="M49" s="296"/>
      <c r="N49" s="296">
        <f>'実質公債費比率（分子）の構造'!O$45</f>
        <v>3453</v>
      </c>
      <c r="O49" s="296"/>
      <c r="P49" s="296"/>
    </row>
    <row r="50" spans="1:16" x14ac:dyDescent="0.2">
      <c r="A50" s="296" t="s">
        <v>55</v>
      </c>
      <c r="B50" s="296" t="e">
        <f>NA()</f>
        <v>#N/A</v>
      </c>
      <c r="C50" s="296">
        <f>IF(ISNUMBER('実質公債費比率（分子）の構造'!K$53),'実質公債費比率（分子）の構造'!K$53,NA())</f>
        <v>877</v>
      </c>
      <c r="D50" s="296" t="e">
        <f>NA()</f>
        <v>#N/A</v>
      </c>
      <c r="E50" s="296" t="e">
        <f>NA()</f>
        <v>#N/A</v>
      </c>
      <c r="F50" s="296">
        <f>IF(ISNUMBER('実質公債費比率（分子）の構造'!L$53),'実質公債費比率（分子）の構造'!L$53,NA())</f>
        <v>880</v>
      </c>
      <c r="G50" s="296" t="e">
        <f>NA()</f>
        <v>#N/A</v>
      </c>
      <c r="H50" s="296" t="e">
        <f>NA()</f>
        <v>#N/A</v>
      </c>
      <c r="I50" s="296">
        <f>IF(ISNUMBER('実質公債費比率（分子）の構造'!M$53),'実質公債費比率（分子）の構造'!M$53,NA())</f>
        <v>645</v>
      </c>
      <c r="J50" s="296" t="e">
        <f>NA()</f>
        <v>#N/A</v>
      </c>
      <c r="K50" s="296" t="e">
        <f>NA()</f>
        <v>#N/A</v>
      </c>
      <c r="L50" s="296">
        <f>IF(ISNUMBER('実質公債費比率（分子）の構造'!N$53),'実質公債費比率（分子）の構造'!N$53,NA())</f>
        <v>829</v>
      </c>
      <c r="M50" s="296" t="e">
        <f>NA()</f>
        <v>#N/A</v>
      </c>
      <c r="N50" s="296" t="e">
        <f>NA()</f>
        <v>#N/A</v>
      </c>
      <c r="O50" s="296">
        <f>IF(ISNUMBER('実質公債費比率（分子）の構造'!O$53),'実質公債費比率（分子）の構造'!O$53,NA())</f>
        <v>905</v>
      </c>
      <c r="P50" s="296" t="e">
        <f>NA()</f>
        <v>#N/A</v>
      </c>
    </row>
    <row r="53" spans="1:16" x14ac:dyDescent="0.2">
      <c r="A53" s="293" t="s">
        <v>64</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47</v>
      </c>
      <c r="B56" s="295"/>
      <c r="C56" s="295"/>
      <c r="D56" s="295">
        <f>'将来負担比率（分子）の構造'!I$52</f>
        <v>40880</v>
      </c>
      <c r="E56" s="295"/>
      <c r="F56" s="295"/>
      <c r="G56" s="295">
        <f>'将来負担比率（分子）の構造'!J$52</f>
        <v>41124</v>
      </c>
      <c r="H56" s="295"/>
      <c r="I56" s="295"/>
      <c r="J56" s="295">
        <f>'将来負担比率（分子）の構造'!K$52</f>
        <v>38398</v>
      </c>
      <c r="K56" s="295"/>
      <c r="L56" s="295"/>
      <c r="M56" s="295">
        <f>'将来負担比率（分子）の構造'!L$52</f>
        <v>36619</v>
      </c>
      <c r="N56" s="295"/>
      <c r="O56" s="295"/>
      <c r="P56" s="295">
        <f>'将来負担比率（分子）の構造'!M$52</f>
        <v>35057</v>
      </c>
    </row>
    <row r="57" spans="1:16" x14ac:dyDescent="0.2">
      <c r="A57" s="295" t="s">
        <v>98</v>
      </c>
      <c r="B57" s="295"/>
      <c r="C57" s="295"/>
      <c r="D57" s="295">
        <f>'将来負担比率（分子）の構造'!I$51</f>
        <v>3277</v>
      </c>
      <c r="E57" s="295"/>
      <c r="F57" s="295"/>
      <c r="G57" s="295">
        <f>'将来負担比率（分子）の構造'!J$51</f>
        <v>3006</v>
      </c>
      <c r="H57" s="295"/>
      <c r="I57" s="295"/>
      <c r="J57" s="295">
        <f>'将来負担比率（分子）の構造'!K$51</f>
        <v>3652</v>
      </c>
      <c r="K57" s="295"/>
      <c r="L57" s="295"/>
      <c r="M57" s="295">
        <f>'将来負担比率（分子）の構造'!L$51</f>
        <v>4373</v>
      </c>
      <c r="N57" s="295"/>
      <c r="O57" s="295"/>
      <c r="P57" s="295">
        <f>'将来負担比率（分子）の構造'!M$51</f>
        <v>4605</v>
      </c>
    </row>
    <row r="58" spans="1:16" x14ac:dyDescent="0.2">
      <c r="A58" s="295" t="s">
        <v>96</v>
      </c>
      <c r="B58" s="295"/>
      <c r="C58" s="295"/>
      <c r="D58" s="295">
        <f>'将来負担比率（分子）の構造'!I$50</f>
        <v>10941</v>
      </c>
      <c r="E58" s="295"/>
      <c r="F58" s="295"/>
      <c r="G58" s="295">
        <f>'将来負担比率（分子）の構造'!J$50</f>
        <v>10294</v>
      </c>
      <c r="H58" s="295"/>
      <c r="I58" s="295"/>
      <c r="J58" s="295">
        <f>'将来負担比率（分子）の構造'!K$50</f>
        <v>11892</v>
      </c>
      <c r="K58" s="295"/>
      <c r="L58" s="295"/>
      <c r="M58" s="295">
        <f>'将来負担比率（分子）の構造'!L$50</f>
        <v>13301</v>
      </c>
      <c r="N58" s="295"/>
      <c r="O58" s="295"/>
      <c r="P58" s="295">
        <f>'将来負担比率（分子）の構造'!M$50</f>
        <v>13289</v>
      </c>
    </row>
    <row r="59" spans="1:16" x14ac:dyDescent="0.2">
      <c r="A59" s="295" t="s">
        <v>93</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89</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80</v>
      </c>
      <c r="B61" s="295">
        <f>'将来負担比率（分子）の構造'!I$46</f>
        <v>19</v>
      </c>
      <c r="C61" s="295"/>
      <c r="D61" s="295"/>
      <c r="E61" s="295">
        <f>'将来負担比率（分子）の構造'!J$46</f>
        <v>11</v>
      </c>
      <c r="F61" s="295"/>
      <c r="G61" s="295"/>
      <c r="H61" s="295">
        <f>'将来負担比率（分子）の構造'!K$46</f>
        <v>0</v>
      </c>
      <c r="I61" s="295"/>
      <c r="J61" s="295"/>
      <c r="K61" s="295">
        <f>'将来負担比率（分子）の構造'!L$46</f>
        <v>5</v>
      </c>
      <c r="L61" s="295"/>
      <c r="M61" s="295"/>
      <c r="N61" s="295">
        <f>'将来負担比率（分子）の構造'!M$46</f>
        <v>3</v>
      </c>
      <c r="O61" s="295"/>
      <c r="P61" s="295"/>
    </row>
    <row r="62" spans="1:16" x14ac:dyDescent="0.2">
      <c r="A62" s="295" t="s">
        <v>81</v>
      </c>
      <c r="B62" s="295">
        <f>'将来負担比率（分子）の構造'!I$45</f>
        <v>5301</v>
      </c>
      <c r="C62" s="295"/>
      <c r="D62" s="295"/>
      <c r="E62" s="295">
        <f>'将来負担比率（分子）の構造'!J$45</f>
        <v>5116</v>
      </c>
      <c r="F62" s="295"/>
      <c r="G62" s="295"/>
      <c r="H62" s="295">
        <f>'将来負担比率（分子）の構造'!K$45</f>
        <v>5022</v>
      </c>
      <c r="I62" s="295"/>
      <c r="J62" s="295"/>
      <c r="K62" s="295">
        <f>'将来負担比率（分子）の構造'!L$45</f>
        <v>4954</v>
      </c>
      <c r="L62" s="295"/>
      <c r="M62" s="295"/>
      <c r="N62" s="295">
        <f>'将来負担比率（分子）の構造'!M$45</f>
        <v>4552</v>
      </c>
      <c r="O62" s="295"/>
      <c r="P62" s="295"/>
    </row>
    <row r="63" spans="1:16" x14ac:dyDescent="0.2">
      <c r="A63" s="295" t="s">
        <v>79</v>
      </c>
      <c r="B63" s="295">
        <f>'将来負担比率（分子）の構造'!I$44</f>
        <v>1523</v>
      </c>
      <c r="C63" s="295"/>
      <c r="D63" s="295"/>
      <c r="E63" s="295">
        <f>'将来負担比率（分子）の構造'!J$44</f>
        <v>1439</v>
      </c>
      <c r="F63" s="295"/>
      <c r="G63" s="295"/>
      <c r="H63" s="295">
        <f>'将来負担比率（分子）の構造'!K$44</f>
        <v>1471</v>
      </c>
      <c r="I63" s="295"/>
      <c r="J63" s="295"/>
      <c r="K63" s="295">
        <f>'将来負担比率（分子）の構造'!L$44</f>
        <v>1402</v>
      </c>
      <c r="L63" s="295"/>
      <c r="M63" s="295"/>
      <c r="N63" s="295">
        <f>'将来負担比率（分子）の構造'!M$44</f>
        <v>1583</v>
      </c>
      <c r="O63" s="295"/>
      <c r="P63" s="295"/>
    </row>
    <row r="64" spans="1:16" x14ac:dyDescent="0.2">
      <c r="A64" s="295" t="s">
        <v>77</v>
      </c>
      <c r="B64" s="295">
        <f>'将来負担比率（分子）の構造'!I$43</f>
        <v>18083</v>
      </c>
      <c r="C64" s="295"/>
      <c r="D64" s="295"/>
      <c r="E64" s="295">
        <f>'将来負担比率（分子）の構造'!J$43</f>
        <v>17958</v>
      </c>
      <c r="F64" s="295"/>
      <c r="G64" s="295"/>
      <c r="H64" s="295">
        <f>'将来負担比率（分子）の構造'!K$43</f>
        <v>17063</v>
      </c>
      <c r="I64" s="295"/>
      <c r="J64" s="295"/>
      <c r="K64" s="295">
        <f>'将来負担比率（分子）の構造'!L$43</f>
        <v>16227</v>
      </c>
      <c r="L64" s="295"/>
      <c r="M64" s="295"/>
      <c r="N64" s="295">
        <f>'将来負担比率（分子）の構造'!M$43</f>
        <v>15462</v>
      </c>
      <c r="O64" s="295"/>
      <c r="P64" s="295"/>
    </row>
    <row r="65" spans="1:16" x14ac:dyDescent="0.2">
      <c r="A65" s="295" t="s">
        <v>75</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59</v>
      </c>
      <c r="B66" s="295">
        <f>'将来負担比率（分子）の構造'!I$41</f>
        <v>35804</v>
      </c>
      <c r="C66" s="295"/>
      <c r="D66" s="295"/>
      <c r="E66" s="295">
        <f>'将来負担比率（分子）の構造'!J$41</f>
        <v>34993</v>
      </c>
      <c r="F66" s="295"/>
      <c r="G66" s="295"/>
      <c r="H66" s="295">
        <f>'将来負担比率（分子）の構造'!K$41</f>
        <v>34512</v>
      </c>
      <c r="I66" s="295"/>
      <c r="J66" s="295"/>
      <c r="K66" s="295">
        <f>'将来負担比率（分子）の構造'!L$41</f>
        <v>32312</v>
      </c>
      <c r="L66" s="295"/>
      <c r="M66" s="295"/>
      <c r="N66" s="295">
        <f>'将来負担比率（分子）の構造'!M$41</f>
        <v>30464</v>
      </c>
      <c r="O66" s="295"/>
      <c r="P66" s="295"/>
    </row>
    <row r="67" spans="1:16" x14ac:dyDescent="0.2">
      <c r="A67" s="295" t="s">
        <v>102</v>
      </c>
      <c r="B67" s="295" t="e">
        <f>NA()</f>
        <v>#N/A</v>
      </c>
      <c r="C67" s="295">
        <f>IF(ISNUMBER('将来負担比率（分子）の構造'!I$53),IF('将来負担比率（分子）の構造'!I$53&lt;0,0,'将来負担比率（分子）の構造'!I$53),NA())</f>
        <v>5632</v>
      </c>
      <c r="D67" s="295" t="e">
        <f>NA()</f>
        <v>#N/A</v>
      </c>
      <c r="E67" s="295" t="e">
        <f>NA()</f>
        <v>#N/A</v>
      </c>
      <c r="F67" s="295">
        <f>IF(ISNUMBER('将来負担比率（分子）の構造'!J$53),IF('将来負担比率（分子）の構造'!J$53&lt;0,0,'将来負担比率（分子）の構造'!J$53),NA())</f>
        <v>5092</v>
      </c>
      <c r="G67" s="295" t="e">
        <f>NA()</f>
        <v>#N/A</v>
      </c>
      <c r="H67" s="295" t="e">
        <f>NA()</f>
        <v>#N/A</v>
      </c>
      <c r="I67" s="295">
        <f>IF(ISNUMBER('将来負担比率（分子）の構造'!K$53),IF('将来負担比率（分子）の構造'!K$53&lt;0,0,'将来負担比率（分子）の構造'!K$53),NA())</f>
        <v>4126</v>
      </c>
      <c r="J67" s="295" t="e">
        <f>NA()</f>
        <v>#N/A</v>
      </c>
      <c r="K67" s="295" t="e">
        <f>NA()</f>
        <v>#N/A</v>
      </c>
      <c r="L67" s="295">
        <f>IF(ISNUMBER('将来負担比率（分子）の構造'!L$53),IF('将来負担比率（分子）の構造'!L$53&lt;0,0,'将来負担比率（分子）の構造'!L$53),NA())</f>
        <v>607</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127</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128</v>
      </c>
      <c r="B72" s="299">
        <f>基金残高に係る経年分析!F55</f>
        <v>5796</v>
      </c>
      <c r="C72" s="299">
        <f>基金残高に係る経年分析!G55</f>
        <v>6426</v>
      </c>
      <c r="D72" s="299">
        <f>基金残高に係る経年分析!H55</f>
        <v>5853</v>
      </c>
    </row>
    <row r="73" spans="1:16" x14ac:dyDescent="0.2">
      <c r="A73" s="297" t="s">
        <v>129</v>
      </c>
      <c r="B73" s="299">
        <f>基金残高に係る経年分析!F56</f>
        <v>1122</v>
      </c>
      <c r="C73" s="299">
        <f>基金残高に係る経年分析!G56</f>
        <v>1422</v>
      </c>
      <c r="D73" s="299">
        <f>基金残高に係る経年分析!H56</f>
        <v>1633</v>
      </c>
    </row>
    <row r="74" spans="1:16" x14ac:dyDescent="0.2">
      <c r="A74" s="297" t="s">
        <v>131</v>
      </c>
      <c r="B74" s="299">
        <f>基金残高に係る経年分析!F57</f>
        <v>4906</v>
      </c>
      <c r="C74" s="299">
        <f>基金残高に係る経年分析!G57</f>
        <v>5404</v>
      </c>
      <c r="D74" s="299">
        <f>基金残高に係る経年分析!H57</f>
        <v>5892</v>
      </c>
    </row>
  </sheetData>
  <sheetProtection algorithmName="SHA-512" hashValue="pjeV7g1NI7zMadhhPx4deDmlR7e1+ejQHmiBpP49/QvXo0UUdy8J7B95XpmyJLEjfAl3z9bXsga9o0xyCv3utg==" saltValue="dETUImT3HUjethvJ80PKQ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300</v>
      </c>
      <c r="DI1" s="648"/>
      <c r="DJ1" s="648"/>
      <c r="DK1" s="648"/>
      <c r="DL1" s="648"/>
      <c r="DM1" s="648"/>
      <c r="DN1" s="649"/>
      <c r="DO1" s="1"/>
      <c r="DP1" s="647" t="s">
        <v>262</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118</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5</v>
      </c>
      <c r="C4" s="486"/>
      <c r="D4" s="486"/>
      <c r="E4" s="486"/>
      <c r="F4" s="486"/>
      <c r="G4" s="486"/>
      <c r="H4" s="486"/>
      <c r="I4" s="486"/>
      <c r="J4" s="486"/>
      <c r="K4" s="486"/>
      <c r="L4" s="486"/>
      <c r="M4" s="486"/>
      <c r="N4" s="486"/>
      <c r="O4" s="486"/>
      <c r="P4" s="486"/>
      <c r="Q4" s="528"/>
      <c r="R4" s="485" t="s">
        <v>308</v>
      </c>
      <c r="S4" s="486"/>
      <c r="T4" s="486"/>
      <c r="U4" s="486"/>
      <c r="V4" s="486"/>
      <c r="W4" s="486"/>
      <c r="X4" s="486"/>
      <c r="Y4" s="528"/>
      <c r="Z4" s="485" t="s">
        <v>310</v>
      </c>
      <c r="AA4" s="486"/>
      <c r="AB4" s="486"/>
      <c r="AC4" s="528"/>
      <c r="AD4" s="485" t="s">
        <v>252</v>
      </c>
      <c r="AE4" s="486"/>
      <c r="AF4" s="486"/>
      <c r="AG4" s="486"/>
      <c r="AH4" s="486"/>
      <c r="AI4" s="486"/>
      <c r="AJ4" s="486"/>
      <c r="AK4" s="528"/>
      <c r="AL4" s="485" t="s">
        <v>310</v>
      </c>
      <c r="AM4" s="486"/>
      <c r="AN4" s="486"/>
      <c r="AO4" s="528"/>
      <c r="AP4" s="650" t="s">
        <v>312</v>
      </c>
      <c r="AQ4" s="650"/>
      <c r="AR4" s="650"/>
      <c r="AS4" s="650"/>
      <c r="AT4" s="650"/>
      <c r="AU4" s="650"/>
      <c r="AV4" s="650"/>
      <c r="AW4" s="650"/>
      <c r="AX4" s="650"/>
      <c r="AY4" s="650"/>
      <c r="AZ4" s="650"/>
      <c r="BA4" s="650"/>
      <c r="BB4" s="650"/>
      <c r="BC4" s="650"/>
      <c r="BD4" s="650"/>
      <c r="BE4" s="650"/>
      <c r="BF4" s="650"/>
      <c r="BG4" s="650" t="s">
        <v>287</v>
      </c>
      <c r="BH4" s="650"/>
      <c r="BI4" s="650"/>
      <c r="BJ4" s="650"/>
      <c r="BK4" s="650"/>
      <c r="BL4" s="650"/>
      <c r="BM4" s="650"/>
      <c r="BN4" s="650"/>
      <c r="BO4" s="650" t="s">
        <v>310</v>
      </c>
      <c r="BP4" s="650"/>
      <c r="BQ4" s="650"/>
      <c r="BR4" s="650"/>
      <c r="BS4" s="650" t="s">
        <v>314</v>
      </c>
      <c r="BT4" s="650"/>
      <c r="BU4" s="650"/>
      <c r="BV4" s="650"/>
      <c r="BW4" s="650"/>
      <c r="BX4" s="650"/>
      <c r="BY4" s="650"/>
      <c r="BZ4" s="650"/>
      <c r="CA4" s="650"/>
      <c r="CB4" s="650"/>
      <c r="CD4" s="485" t="s">
        <v>315</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307</v>
      </c>
      <c r="C5" s="615"/>
      <c r="D5" s="615"/>
      <c r="E5" s="615"/>
      <c r="F5" s="615"/>
      <c r="G5" s="615"/>
      <c r="H5" s="615"/>
      <c r="I5" s="615"/>
      <c r="J5" s="615"/>
      <c r="K5" s="615"/>
      <c r="L5" s="615"/>
      <c r="M5" s="615"/>
      <c r="N5" s="615"/>
      <c r="O5" s="615"/>
      <c r="P5" s="615"/>
      <c r="Q5" s="616"/>
      <c r="R5" s="611">
        <v>11482769</v>
      </c>
      <c r="S5" s="612"/>
      <c r="T5" s="612"/>
      <c r="U5" s="612"/>
      <c r="V5" s="612"/>
      <c r="W5" s="612"/>
      <c r="X5" s="612"/>
      <c r="Y5" s="634"/>
      <c r="Z5" s="645">
        <v>29.8</v>
      </c>
      <c r="AA5" s="645"/>
      <c r="AB5" s="645"/>
      <c r="AC5" s="645"/>
      <c r="AD5" s="646">
        <v>10990068</v>
      </c>
      <c r="AE5" s="646"/>
      <c r="AF5" s="646"/>
      <c r="AG5" s="646"/>
      <c r="AH5" s="646"/>
      <c r="AI5" s="646"/>
      <c r="AJ5" s="646"/>
      <c r="AK5" s="646"/>
      <c r="AL5" s="635">
        <v>49.6</v>
      </c>
      <c r="AM5" s="618"/>
      <c r="AN5" s="618"/>
      <c r="AO5" s="638"/>
      <c r="AP5" s="614" t="s">
        <v>316</v>
      </c>
      <c r="AQ5" s="615"/>
      <c r="AR5" s="615"/>
      <c r="AS5" s="615"/>
      <c r="AT5" s="615"/>
      <c r="AU5" s="615"/>
      <c r="AV5" s="615"/>
      <c r="AW5" s="615"/>
      <c r="AX5" s="615"/>
      <c r="AY5" s="615"/>
      <c r="AZ5" s="615"/>
      <c r="BA5" s="615"/>
      <c r="BB5" s="615"/>
      <c r="BC5" s="615"/>
      <c r="BD5" s="615"/>
      <c r="BE5" s="615"/>
      <c r="BF5" s="616"/>
      <c r="BG5" s="572">
        <v>10829398</v>
      </c>
      <c r="BH5" s="456"/>
      <c r="BI5" s="456"/>
      <c r="BJ5" s="456"/>
      <c r="BK5" s="456"/>
      <c r="BL5" s="456"/>
      <c r="BM5" s="456"/>
      <c r="BN5" s="585"/>
      <c r="BO5" s="605">
        <v>94.3</v>
      </c>
      <c r="BP5" s="605"/>
      <c r="BQ5" s="605"/>
      <c r="BR5" s="605"/>
      <c r="BS5" s="606">
        <v>197152</v>
      </c>
      <c r="BT5" s="606"/>
      <c r="BU5" s="606"/>
      <c r="BV5" s="606"/>
      <c r="BW5" s="606"/>
      <c r="BX5" s="606"/>
      <c r="BY5" s="606"/>
      <c r="BZ5" s="606"/>
      <c r="CA5" s="606"/>
      <c r="CB5" s="628"/>
      <c r="CD5" s="485" t="s">
        <v>312</v>
      </c>
      <c r="CE5" s="486"/>
      <c r="CF5" s="486"/>
      <c r="CG5" s="486"/>
      <c r="CH5" s="486"/>
      <c r="CI5" s="486"/>
      <c r="CJ5" s="486"/>
      <c r="CK5" s="486"/>
      <c r="CL5" s="486"/>
      <c r="CM5" s="486"/>
      <c r="CN5" s="486"/>
      <c r="CO5" s="486"/>
      <c r="CP5" s="486"/>
      <c r="CQ5" s="528"/>
      <c r="CR5" s="485" t="s">
        <v>319</v>
      </c>
      <c r="CS5" s="486"/>
      <c r="CT5" s="486"/>
      <c r="CU5" s="486"/>
      <c r="CV5" s="486"/>
      <c r="CW5" s="486"/>
      <c r="CX5" s="486"/>
      <c r="CY5" s="528"/>
      <c r="CZ5" s="485" t="s">
        <v>310</v>
      </c>
      <c r="DA5" s="486"/>
      <c r="DB5" s="486"/>
      <c r="DC5" s="528"/>
      <c r="DD5" s="485" t="s">
        <v>321</v>
      </c>
      <c r="DE5" s="486"/>
      <c r="DF5" s="486"/>
      <c r="DG5" s="486"/>
      <c r="DH5" s="486"/>
      <c r="DI5" s="486"/>
      <c r="DJ5" s="486"/>
      <c r="DK5" s="486"/>
      <c r="DL5" s="486"/>
      <c r="DM5" s="486"/>
      <c r="DN5" s="486"/>
      <c r="DO5" s="486"/>
      <c r="DP5" s="528"/>
      <c r="DQ5" s="485" t="s">
        <v>323</v>
      </c>
      <c r="DR5" s="486"/>
      <c r="DS5" s="486"/>
      <c r="DT5" s="486"/>
      <c r="DU5" s="486"/>
      <c r="DV5" s="486"/>
      <c r="DW5" s="486"/>
      <c r="DX5" s="486"/>
      <c r="DY5" s="486"/>
      <c r="DZ5" s="486"/>
      <c r="EA5" s="486"/>
      <c r="EB5" s="486"/>
      <c r="EC5" s="528"/>
    </row>
    <row r="6" spans="2:143" ht="11.25" customHeight="1" x14ac:dyDescent="0.2">
      <c r="B6" s="570" t="s">
        <v>325</v>
      </c>
      <c r="C6" s="359"/>
      <c r="D6" s="359"/>
      <c r="E6" s="359"/>
      <c r="F6" s="359"/>
      <c r="G6" s="359"/>
      <c r="H6" s="359"/>
      <c r="I6" s="359"/>
      <c r="J6" s="359"/>
      <c r="K6" s="359"/>
      <c r="L6" s="359"/>
      <c r="M6" s="359"/>
      <c r="N6" s="359"/>
      <c r="O6" s="359"/>
      <c r="P6" s="359"/>
      <c r="Q6" s="571"/>
      <c r="R6" s="572">
        <v>441344</v>
      </c>
      <c r="S6" s="456"/>
      <c r="T6" s="456"/>
      <c r="U6" s="456"/>
      <c r="V6" s="456"/>
      <c r="W6" s="456"/>
      <c r="X6" s="456"/>
      <c r="Y6" s="585"/>
      <c r="Z6" s="605">
        <v>1.1000000000000001</v>
      </c>
      <c r="AA6" s="605"/>
      <c r="AB6" s="605"/>
      <c r="AC6" s="605"/>
      <c r="AD6" s="606">
        <v>441344</v>
      </c>
      <c r="AE6" s="606"/>
      <c r="AF6" s="606"/>
      <c r="AG6" s="606"/>
      <c r="AH6" s="606"/>
      <c r="AI6" s="606"/>
      <c r="AJ6" s="606"/>
      <c r="AK6" s="606"/>
      <c r="AL6" s="575">
        <v>2</v>
      </c>
      <c r="AM6" s="319"/>
      <c r="AN6" s="319"/>
      <c r="AO6" s="607"/>
      <c r="AP6" s="570" t="s">
        <v>110</v>
      </c>
      <c r="AQ6" s="359"/>
      <c r="AR6" s="359"/>
      <c r="AS6" s="359"/>
      <c r="AT6" s="359"/>
      <c r="AU6" s="359"/>
      <c r="AV6" s="359"/>
      <c r="AW6" s="359"/>
      <c r="AX6" s="359"/>
      <c r="AY6" s="359"/>
      <c r="AZ6" s="359"/>
      <c r="BA6" s="359"/>
      <c r="BB6" s="359"/>
      <c r="BC6" s="359"/>
      <c r="BD6" s="359"/>
      <c r="BE6" s="359"/>
      <c r="BF6" s="571"/>
      <c r="BG6" s="572">
        <v>10829398</v>
      </c>
      <c r="BH6" s="456"/>
      <c r="BI6" s="456"/>
      <c r="BJ6" s="456"/>
      <c r="BK6" s="456"/>
      <c r="BL6" s="456"/>
      <c r="BM6" s="456"/>
      <c r="BN6" s="585"/>
      <c r="BO6" s="605">
        <v>94.3</v>
      </c>
      <c r="BP6" s="605"/>
      <c r="BQ6" s="605"/>
      <c r="BR6" s="605"/>
      <c r="BS6" s="606">
        <v>197152</v>
      </c>
      <c r="BT6" s="606"/>
      <c r="BU6" s="606"/>
      <c r="BV6" s="606"/>
      <c r="BW6" s="606"/>
      <c r="BX6" s="606"/>
      <c r="BY6" s="606"/>
      <c r="BZ6" s="606"/>
      <c r="CA6" s="606"/>
      <c r="CB6" s="628"/>
      <c r="CD6" s="614" t="s">
        <v>326</v>
      </c>
      <c r="CE6" s="615"/>
      <c r="CF6" s="615"/>
      <c r="CG6" s="615"/>
      <c r="CH6" s="615"/>
      <c r="CI6" s="615"/>
      <c r="CJ6" s="615"/>
      <c r="CK6" s="615"/>
      <c r="CL6" s="615"/>
      <c r="CM6" s="615"/>
      <c r="CN6" s="615"/>
      <c r="CO6" s="615"/>
      <c r="CP6" s="615"/>
      <c r="CQ6" s="616"/>
      <c r="CR6" s="572">
        <v>206203</v>
      </c>
      <c r="CS6" s="456"/>
      <c r="CT6" s="456"/>
      <c r="CU6" s="456"/>
      <c r="CV6" s="456"/>
      <c r="CW6" s="456"/>
      <c r="CX6" s="456"/>
      <c r="CY6" s="585"/>
      <c r="CZ6" s="635">
        <v>0.6</v>
      </c>
      <c r="DA6" s="618"/>
      <c r="DB6" s="618"/>
      <c r="DC6" s="636"/>
      <c r="DD6" s="578" t="s">
        <v>200</v>
      </c>
      <c r="DE6" s="456"/>
      <c r="DF6" s="456"/>
      <c r="DG6" s="456"/>
      <c r="DH6" s="456"/>
      <c r="DI6" s="456"/>
      <c r="DJ6" s="456"/>
      <c r="DK6" s="456"/>
      <c r="DL6" s="456"/>
      <c r="DM6" s="456"/>
      <c r="DN6" s="456"/>
      <c r="DO6" s="456"/>
      <c r="DP6" s="585"/>
      <c r="DQ6" s="578">
        <v>206203</v>
      </c>
      <c r="DR6" s="456"/>
      <c r="DS6" s="456"/>
      <c r="DT6" s="456"/>
      <c r="DU6" s="456"/>
      <c r="DV6" s="456"/>
      <c r="DW6" s="456"/>
      <c r="DX6" s="456"/>
      <c r="DY6" s="456"/>
      <c r="DZ6" s="456"/>
      <c r="EA6" s="456"/>
      <c r="EB6" s="456"/>
      <c r="EC6" s="603"/>
    </row>
    <row r="7" spans="2:143" ht="11.25" customHeight="1" x14ac:dyDescent="0.2">
      <c r="B7" s="570" t="s">
        <v>46</v>
      </c>
      <c r="C7" s="359"/>
      <c r="D7" s="359"/>
      <c r="E7" s="359"/>
      <c r="F7" s="359"/>
      <c r="G7" s="359"/>
      <c r="H7" s="359"/>
      <c r="I7" s="359"/>
      <c r="J7" s="359"/>
      <c r="K7" s="359"/>
      <c r="L7" s="359"/>
      <c r="M7" s="359"/>
      <c r="N7" s="359"/>
      <c r="O7" s="359"/>
      <c r="P7" s="359"/>
      <c r="Q7" s="571"/>
      <c r="R7" s="572">
        <v>2817</v>
      </c>
      <c r="S7" s="456"/>
      <c r="T7" s="456"/>
      <c r="U7" s="456"/>
      <c r="V7" s="456"/>
      <c r="W7" s="456"/>
      <c r="X7" s="456"/>
      <c r="Y7" s="585"/>
      <c r="Z7" s="605">
        <v>0</v>
      </c>
      <c r="AA7" s="605"/>
      <c r="AB7" s="605"/>
      <c r="AC7" s="605"/>
      <c r="AD7" s="606">
        <v>2817</v>
      </c>
      <c r="AE7" s="606"/>
      <c r="AF7" s="606"/>
      <c r="AG7" s="606"/>
      <c r="AH7" s="606"/>
      <c r="AI7" s="606"/>
      <c r="AJ7" s="606"/>
      <c r="AK7" s="606"/>
      <c r="AL7" s="575">
        <v>0</v>
      </c>
      <c r="AM7" s="319"/>
      <c r="AN7" s="319"/>
      <c r="AO7" s="607"/>
      <c r="AP7" s="570" t="s">
        <v>328</v>
      </c>
      <c r="AQ7" s="359"/>
      <c r="AR7" s="359"/>
      <c r="AS7" s="359"/>
      <c r="AT7" s="359"/>
      <c r="AU7" s="359"/>
      <c r="AV7" s="359"/>
      <c r="AW7" s="359"/>
      <c r="AX7" s="359"/>
      <c r="AY7" s="359"/>
      <c r="AZ7" s="359"/>
      <c r="BA7" s="359"/>
      <c r="BB7" s="359"/>
      <c r="BC7" s="359"/>
      <c r="BD7" s="359"/>
      <c r="BE7" s="359"/>
      <c r="BF7" s="571"/>
      <c r="BG7" s="572">
        <v>4325335</v>
      </c>
      <c r="BH7" s="456"/>
      <c r="BI7" s="456"/>
      <c r="BJ7" s="456"/>
      <c r="BK7" s="456"/>
      <c r="BL7" s="456"/>
      <c r="BM7" s="456"/>
      <c r="BN7" s="585"/>
      <c r="BO7" s="605">
        <v>37.700000000000003</v>
      </c>
      <c r="BP7" s="605"/>
      <c r="BQ7" s="605"/>
      <c r="BR7" s="605"/>
      <c r="BS7" s="606">
        <v>197152</v>
      </c>
      <c r="BT7" s="606"/>
      <c r="BU7" s="606"/>
      <c r="BV7" s="606"/>
      <c r="BW7" s="606"/>
      <c r="BX7" s="606"/>
      <c r="BY7" s="606"/>
      <c r="BZ7" s="606"/>
      <c r="CA7" s="606"/>
      <c r="CB7" s="628"/>
      <c r="CD7" s="570" t="s">
        <v>330</v>
      </c>
      <c r="CE7" s="359"/>
      <c r="CF7" s="359"/>
      <c r="CG7" s="359"/>
      <c r="CH7" s="359"/>
      <c r="CI7" s="359"/>
      <c r="CJ7" s="359"/>
      <c r="CK7" s="359"/>
      <c r="CL7" s="359"/>
      <c r="CM7" s="359"/>
      <c r="CN7" s="359"/>
      <c r="CO7" s="359"/>
      <c r="CP7" s="359"/>
      <c r="CQ7" s="571"/>
      <c r="CR7" s="572">
        <v>6254899</v>
      </c>
      <c r="CS7" s="456"/>
      <c r="CT7" s="456"/>
      <c r="CU7" s="456"/>
      <c r="CV7" s="456"/>
      <c r="CW7" s="456"/>
      <c r="CX7" s="456"/>
      <c r="CY7" s="585"/>
      <c r="CZ7" s="605">
        <v>17.2</v>
      </c>
      <c r="DA7" s="605"/>
      <c r="DB7" s="605"/>
      <c r="DC7" s="605"/>
      <c r="DD7" s="578">
        <v>66809</v>
      </c>
      <c r="DE7" s="456"/>
      <c r="DF7" s="456"/>
      <c r="DG7" s="456"/>
      <c r="DH7" s="456"/>
      <c r="DI7" s="456"/>
      <c r="DJ7" s="456"/>
      <c r="DK7" s="456"/>
      <c r="DL7" s="456"/>
      <c r="DM7" s="456"/>
      <c r="DN7" s="456"/>
      <c r="DO7" s="456"/>
      <c r="DP7" s="585"/>
      <c r="DQ7" s="578">
        <v>4173974</v>
      </c>
      <c r="DR7" s="456"/>
      <c r="DS7" s="456"/>
      <c r="DT7" s="456"/>
      <c r="DU7" s="456"/>
      <c r="DV7" s="456"/>
      <c r="DW7" s="456"/>
      <c r="DX7" s="456"/>
      <c r="DY7" s="456"/>
      <c r="DZ7" s="456"/>
      <c r="EA7" s="456"/>
      <c r="EB7" s="456"/>
      <c r="EC7" s="603"/>
    </row>
    <row r="8" spans="2:143" ht="11.25" customHeight="1" x14ac:dyDescent="0.2">
      <c r="B8" s="570" t="s">
        <v>331</v>
      </c>
      <c r="C8" s="359"/>
      <c r="D8" s="359"/>
      <c r="E8" s="359"/>
      <c r="F8" s="359"/>
      <c r="G8" s="359"/>
      <c r="H8" s="359"/>
      <c r="I8" s="359"/>
      <c r="J8" s="359"/>
      <c r="K8" s="359"/>
      <c r="L8" s="359"/>
      <c r="M8" s="359"/>
      <c r="N8" s="359"/>
      <c r="O8" s="359"/>
      <c r="P8" s="359"/>
      <c r="Q8" s="571"/>
      <c r="R8" s="572">
        <v>52625</v>
      </c>
      <c r="S8" s="456"/>
      <c r="T8" s="456"/>
      <c r="U8" s="456"/>
      <c r="V8" s="456"/>
      <c r="W8" s="456"/>
      <c r="X8" s="456"/>
      <c r="Y8" s="585"/>
      <c r="Z8" s="605">
        <v>0.1</v>
      </c>
      <c r="AA8" s="605"/>
      <c r="AB8" s="605"/>
      <c r="AC8" s="605"/>
      <c r="AD8" s="606">
        <v>52625</v>
      </c>
      <c r="AE8" s="606"/>
      <c r="AF8" s="606"/>
      <c r="AG8" s="606"/>
      <c r="AH8" s="606"/>
      <c r="AI8" s="606"/>
      <c r="AJ8" s="606"/>
      <c r="AK8" s="606"/>
      <c r="AL8" s="575">
        <v>0.2</v>
      </c>
      <c r="AM8" s="319"/>
      <c r="AN8" s="319"/>
      <c r="AO8" s="607"/>
      <c r="AP8" s="570" t="s">
        <v>123</v>
      </c>
      <c r="AQ8" s="359"/>
      <c r="AR8" s="359"/>
      <c r="AS8" s="359"/>
      <c r="AT8" s="359"/>
      <c r="AU8" s="359"/>
      <c r="AV8" s="359"/>
      <c r="AW8" s="359"/>
      <c r="AX8" s="359"/>
      <c r="AY8" s="359"/>
      <c r="AZ8" s="359"/>
      <c r="BA8" s="359"/>
      <c r="BB8" s="359"/>
      <c r="BC8" s="359"/>
      <c r="BD8" s="359"/>
      <c r="BE8" s="359"/>
      <c r="BF8" s="571"/>
      <c r="BG8" s="572">
        <v>132329</v>
      </c>
      <c r="BH8" s="456"/>
      <c r="BI8" s="456"/>
      <c r="BJ8" s="456"/>
      <c r="BK8" s="456"/>
      <c r="BL8" s="456"/>
      <c r="BM8" s="456"/>
      <c r="BN8" s="585"/>
      <c r="BO8" s="605">
        <v>1.2</v>
      </c>
      <c r="BP8" s="605"/>
      <c r="BQ8" s="605"/>
      <c r="BR8" s="605"/>
      <c r="BS8" s="606" t="s">
        <v>200</v>
      </c>
      <c r="BT8" s="606"/>
      <c r="BU8" s="606"/>
      <c r="BV8" s="606"/>
      <c r="BW8" s="606"/>
      <c r="BX8" s="606"/>
      <c r="BY8" s="606"/>
      <c r="BZ8" s="606"/>
      <c r="CA8" s="606"/>
      <c r="CB8" s="628"/>
      <c r="CD8" s="570" t="s">
        <v>333</v>
      </c>
      <c r="CE8" s="359"/>
      <c r="CF8" s="359"/>
      <c r="CG8" s="359"/>
      <c r="CH8" s="359"/>
      <c r="CI8" s="359"/>
      <c r="CJ8" s="359"/>
      <c r="CK8" s="359"/>
      <c r="CL8" s="359"/>
      <c r="CM8" s="359"/>
      <c r="CN8" s="359"/>
      <c r="CO8" s="359"/>
      <c r="CP8" s="359"/>
      <c r="CQ8" s="571"/>
      <c r="CR8" s="572">
        <v>13250754</v>
      </c>
      <c r="CS8" s="456"/>
      <c r="CT8" s="456"/>
      <c r="CU8" s="456"/>
      <c r="CV8" s="456"/>
      <c r="CW8" s="456"/>
      <c r="CX8" s="456"/>
      <c r="CY8" s="585"/>
      <c r="CZ8" s="605">
        <v>36.5</v>
      </c>
      <c r="DA8" s="605"/>
      <c r="DB8" s="605"/>
      <c r="DC8" s="605"/>
      <c r="DD8" s="578">
        <v>159097</v>
      </c>
      <c r="DE8" s="456"/>
      <c r="DF8" s="456"/>
      <c r="DG8" s="456"/>
      <c r="DH8" s="456"/>
      <c r="DI8" s="456"/>
      <c r="DJ8" s="456"/>
      <c r="DK8" s="456"/>
      <c r="DL8" s="456"/>
      <c r="DM8" s="456"/>
      <c r="DN8" s="456"/>
      <c r="DO8" s="456"/>
      <c r="DP8" s="585"/>
      <c r="DQ8" s="578">
        <v>7236407</v>
      </c>
      <c r="DR8" s="456"/>
      <c r="DS8" s="456"/>
      <c r="DT8" s="456"/>
      <c r="DU8" s="456"/>
      <c r="DV8" s="456"/>
      <c r="DW8" s="456"/>
      <c r="DX8" s="456"/>
      <c r="DY8" s="456"/>
      <c r="DZ8" s="456"/>
      <c r="EA8" s="456"/>
      <c r="EB8" s="456"/>
      <c r="EC8" s="603"/>
    </row>
    <row r="9" spans="2:143" ht="11.25" customHeight="1" x14ac:dyDescent="0.2">
      <c r="B9" s="570" t="s">
        <v>334</v>
      </c>
      <c r="C9" s="359"/>
      <c r="D9" s="359"/>
      <c r="E9" s="359"/>
      <c r="F9" s="359"/>
      <c r="G9" s="359"/>
      <c r="H9" s="359"/>
      <c r="I9" s="359"/>
      <c r="J9" s="359"/>
      <c r="K9" s="359"/>
      <c r="L9" s="359"/>
      <c r="M9" s="359"/>
      <c r="N9" s="359"/>
      <c r="O9" s="359"/>
      <c r="P9" s="359"/>
      <c r="Q9" s="571"/>
      <c r="R9" s="572">
        <v>66495</v>
      </c>
      <c r="S9" s="456"/>
      <c r="T9" s="456"/>
      <c r="U9" s="456"/>
      <c r="V9" s="456"/>
      <c r="W9" s="456"/>
      <c r="X9" s="456"/>
      <c r="Y9" s="585"/>
      <c r="Z9" s="605">
        <v>0.2</v>
      </c>
      <c r="AA9" s="605"/>
      <c r="AB9" s="605"/>
      <c r="AC9" s="605"/>
      <c r="AD9" s="606">
        <v>66495</v>
      </c>
      <c r="AE9" s="606"/>
      <c r="AF9" s="606"/>
      <c r="AG9" s="606"/>
      <c r="AH9" s="606"/>
      <c r="AI9" s="606"/>
      <c r="AJ9" s="606"/>
      <c r="AK9" s="606"/>
      <c r="AL9" s="575">
        <v>0.3</v>
      </c>
      <c r="AM9" s="319"/>
      <c r="AN9" s="319"/>
      <c r="AO9" s="607"/>
      <c r="AP9" s="570" t="s">
        <v>336</v>
      </c>
      <c r="AQ9" s="359"/>
      <c r="AR9" s="359"/>
      <c r="AS9" s="359"/>
      <c r="AT9" s="359"/>
      <c r="AU9" s="359"/>
      <c r="AV9" s="359"/>
      <c r="AW9" s="359"/>
      <c r="AX9" s="359"/>
      <c r="AY9" s="359"/>
      <c r="AZ9" s="359"/>
      <c r="BA9" s="359"/>
      <c r="BB9" s="359"/>
      <c r="BC9" s="359"/>
      <c r="BD9" s="359"/>
      <c r="BE9" s="359"/>
      <c r="BF9" s="571"/>
      <c r="BG9" s="572">
        <v>3397400</v>
      </c>
      <c r="BH9" s="456"/>
      <c r="BI9" s="456"/>
      <c r="BJ9" s="456"/>
      <c r="BK9" s="456"/>
      <c r="BL9" s="456"/>
      <c r="BM9" s="456"/>
      <c r="BN9" s="585"/>
      <c r="BO9" s="605">
        <v>29.6</v>
      </c>
      <c r="BP9" s="605"/>
      <c r="BQ9" s="605"/>
      <c r="BR9" s="605"/>
      <c r="BS9" s="606" t="s">
        <v>200</v>
      </c>
      <c r="BT9" s="606"/>
      <c r="BU9" s="606"/>
      <c r="BV9" s="606"/>
      <c r="BW9" s="606"/>
      <c r="BX9" s="606"/>
      <c r="BY9" s="606"/>
      <c r="BZ9" s="606"/>
      <c r="CA9" s="606"/>
      <c r="CB9" s="628"/>
      <c r="CD9" s="570" t="s">
        <v>338</v>
      </c>
      <c r="CE9" s="359"/>
      <c r="CF9" s="359"/>
      <c r="CG9" s="359"/>
      <c r="CH9" s="359"/>
      <c r="CI9" s="359"/>
      <c r="CJ9" s="359"/>
      <c r="CK9" s="359"/>
      <c r="CL9" s="359"/>
      <c r="CM9" s="359"/>
      <c r="CN9" s="359"/>
      <c r="CO9" s="359"/>
      <c r="CP9" s="359"/>
      <c r="CQ9" s="571"/>
      <c r="CR9" s="572">
        <v>2328547</v>
      </c>
      <c r="CS9" s="456"/>
      <c r="CT9" s="456"/>
      <c r="CU9" s="456"/>
      <c r="CV9" s="456"/>
      <c r="CW9" s="456"/>
      <c r="CX9" s="456"/>
      <c r="CY9" s="585"/>
      <c r="CZ9" s="605">
        <v>6.4</v>
      </c>
      <c r="DA9" s="605"/>
      <c r="DB9" s="605"/>
      <c r="DC9" s="605"/>
      <c r="DD9" s="578">
        <v>1155</v>
      </c>
      <c r="DE9" s="456"/>
      <c r="DF9" s="456"/>
      <c r="DG9" s="456"/>
      <c r="DH9" s="456"/>
      <c r="DI9" s="456"/>
      <c r="DJ9" s="456"/>
      <c r="DK9" s="456"/>
      <c r="DL9" s="456"/>
      <c r="DM9" s="456"/>
      <c r="DN9" s="456"/>
      <c r="DO9" s="456"/>
      <c r="DP9" s="585"/>
      <c r="DQ9" s="578">
        <v>1833000</v>
      </c>
      <c r="DR9" s="456"/>
      <c r="DS9" s="456"/>
      <c r="DT9" s="456"/>
      <c r="DU9" s="456"/>
      <c r="DV9" s="456"/>
      <c r="DW9" s="456"/>
      <c r="DX9" s="456"/>
      <c r="DY9" s="456"/>
      <c r="DZ9" s="456"/>
      <c r="EA9" s="456"/>
      <c r="EB9" s="456"/>
      <c r="EC9" s="603"/>
    </row>
    <row r="10" spans="2:143" ht="11.25" customHeight="1" x14ac:dyDescent="0.2">
      <c r="B10" s="570" t="s">
        <v>130</v>
      </c>
      <c r="C10" s="359"/>
      <c r="D10" s="359"/>
      <c r="E10" s="359"/>
      <c r="F10" s="359"/>
      <c r="G10" s="359"/>
      <c r="H10" s="359"/>
      <c r="I10" s="359"/>
      <c r="J10" s="359"/>
      <c r="K10" s="359"/>
      <c r="L10" s="359"/>
      <c r="M10" s="359"/>
      <c r="N10" s="359"/>
      <c r="O10" s="359"/>
      <c r="P10" s="359"/>
      <c r="Q10" s="571"/>
      <c r="R10" s="572" t="s">
        <v>200</v>
      </c>
      <c r="S10" s="456"/>
      <c r="T10" s="456"/>
      <c r="U10" s="456"/>
      <c r="V10" s="456"/>
      <c r="W10" s="456"/>
      <c r="X10" s="456"/>
      <c r="Y10" s="585"/>
      <c r="Z10" s="605" t="s">
        <v>200</v>
      </c>
      <c r="AA10" s="605"/>
      <c r="AB10" s="605"/>
      <c r="AC10" s="605"/>
      <c r="AD10" s="606" t="s">
        <v>200</v>
      </c>
      <c r="AE10" s="606"/>
      <c r="AF10" s="606"/>
      <c r="AG10" s="606"/>
      <c r="AH10" s="606"/>
      <c r="AI10" s="606"/>
      <c r="AJ10" s="606"/>
      <c r="AK10" s="606"/>
      <c r="AL10" s="575" t="s">
        <v>200</v>
      </c>
      <c r="AM10" s="319"/>
      <c r="AN10" s="319"/>
      <c r="AO10" s="607"/>
      <c r="AP10" s="570" t="s">
        <v>192</v>
      </c>
      <c r="AQ10" s="359"/>
      <c r="AR10" s="359"/>
      <c r="AS10" s="359"/>
      <c r="AT10" s="359"/>
      <c r="AU10" s="359"/>
      <c r="AV10" s="359"/>
      <c r="AW10" s="359"/>
      <c r="AX10" s="359"/>
      <c r="AY10" s="359"/>
      <c r="AZ10" s="359"/>
      <c r="BA10" s="359"/>
      <c r="BB10" s="359"/>
      <c r="BC10" s="359"/>
      <c r="BD10" s="359"/>
      <c r="BE10" s="359"/>
      <c r="BF10" s="571"/>
      <c r="BG10" s="572">
        <v>255032</v>
      </c>
      <c r="BH10" s="456"/>
      <c r="BI10" s="456"/>
      <c r="BJ10" s="456"/>
      <c r="BK10" s="456"/>
      <c r="BL10" s="456"/>
      <c r="BM10" s="456"/>
      <c r="BN10" s="585"/>
      <c r="BO10" s="605">
        <v>2.2000000000000002</v>
      </c>
      <c r="BP10" s="605"/>
      <c r="BQ10" s="605"/>
      <c r="BR10" s="605"/>
      <c r="BS10" s="606">
        <v>42448</v>
      </c>
      <c r="BT10" s="606"/>
      <c r="BU10" s="606"/>
      <c r="BV10" s="606"/>
      <c r="BW10" s="606"/>
      <c r="BX10" s="606"/>
      <c r="BY10" s="606"/>
      <c r="BZ10" s="606"/>
      <c r="CA10" s="606"/>
      <c r="CB10" s="628"/>
      <c r="CD10" s="570" t="s">
        <v>227</v>
      </c>
      <c r="CE10" s="359"/>
      <c r="CF10" s="359"/>
      <c r="CG10" s="359"/>
      <c r="CH10" s="359"/>
      <c r="CI10" s="359"/>
      <c r="CJ10" s="359"/>
      <c r="CK10" s="359"/>
      <c r="CL10" s="359"/>
      <c r="CM10" s="359"/>
      <c r="CN10" s="359"/>
      <c r="CO10" s="359"/>
      <c r="CP10" s="359"/>
      <c r="CQ10" s="571"/>
      <c r="CR10" s="572">
        <v>30247</v>
      </c>
      <c r="CS10" s="456"/>
      <c r="CT10" s="456"/>
      <c r="CU10" s="456"/>
      <c r="CV10" s="456"/>
      <c r="CW10" s="456"/>
      <c r="CX10" s="456"/>
      <c r="CY10" s="585"/>
      <c r="CZ10" s="605">
        <v>0.1</v>
      </c>
      <c r="DA10" s="605"/>
      <c r="DB10" s="605"/>
      <c r="DC10" s="605"/>
      <c r="DD10" s="578" t="s">
        <v>200</v>
      </c>
      <c r="DE10" s="456"/>
      <c r="DF10" s="456"/>
      <c r="DG10" s="456"/>
      <c r="DH10" s="456"/>
      <c r="DI10" s="456"/>
      <c r="DJ10" s="456"/>
      <c r="DK10" s="456"/>
      <c r="DL10" s="456"/>
      <c r="DM10" s="456"/>
      <c r="DN10" s="456"/>
      <c r="DO10" s="456"/>
      <c r="DP10" s="585"/>
      <c r="DQ10" s="578">
        <v>24765</v>
      </c>
      <c r="DR10" s="456"/>
      <c r="DS10" s="456"/>
      <c r="DT10" s="456"/>
      <c r="DU10" s="456"/>
      <c r="DV10" s="456"/>
      <c r="DW10" s="456"/>
      <c r="DX10" s="456"/>
      <c r="DY10" s="456"/>
      <c r="DZ10" s="456"/>
      <c r="EA10" s="456"/>
      <c r="EB10" s="456"/>
      <c r="EC10" s="603"/>
    </row>
    <row r="11" spans="2:143" ht="11.25" customHeight="1" x14ac:dyDescent="0.2">
      <c r="B11" s="570" t="s">
        <v>108</v>
      </c>
      <c r="C11" s="359"/>
      <c r="D11" s="359"/>
      <c r="E11" s="359"/>
      <c r="F11" s="359"/>
      <c r="G11" s="359"/>
      <c r="H11" s="359"/>
      <c r="I11" s="359"/>
      <c r="J11" s="359"/>
      <c r="K11" s="359"/>
      <c r="L11" s="359"/>
      <c r="M11" s="359"/>
      <c r="N11" s="359"/>
      <c r="O11" s="359"/>
      <c r="P11" s="359"/>
      <c r="Q11" s="571"/>
      <c r="R11" s="572">
        <v>1896694</v>
      </c>
      <c r="S11" s="456"/>
      <c r="T11" s="456"/>
      <c r="U11" s="456"/>
      <c r="V11" s="456"/>
      <c r="W11" s="456"/>
      <c r="X11" s="456"/>
      <c r="Y11" s="585"/>
      <c r="Z11" s="575">
        <v>4.9000000000000004</v>
      </c>
      <c r="AA11" s="319"/>
      <c r="AB11" s="319"/>
      <c r="AC11" s="586"/>
      <c r="AD11" s="578">
        <v>1896694</v>
      </c>
      <c r="AE11" s="456"/>
      <c r="AF11" s="456"/>
      <c r="AG11" s="456"/>
      <c r="AH11" s="456"/>
      <c r="AI11" s="456"/>
      <c r="AJ11" s="456"/>
      <c r="AK11" s="585"/>
      <c r="AL11" s="575">
        <v>8.6</v>
      </c>
      <c r="AM11" s="319"/>
      <c r="AN11" s="319"/>
      <c r="AO11" s="607"/>
      <c r="AP11" s="570" t="s">
        <v>340</v>
      </c>
      <c r="AQ11" s="359"/>
      <c r="AR11" s="359"/>
      <c r="AS11" s="359"/>
      <c r="AT11" s="359"/>
      <c r="AU11" s="359"/>
      <c r="AV11" s="359"/>
      <c r="AW11" s="359"/>
      <c r="AX11" s="359"/>
      <c r="AY11" s="359"/>
      <c r="AZ11" s="359"/>
      <c r="BA11" s="359"/>
      <c r="BB11" s="359"/>
      <c r="BC11" s="359"/>
      <c r="BD11" s="359"/>
      <c r="BE11" s="359"/>
      <c r="BF11" s="571"/>
      <c r="BG11" s="572">
        <v>540574</v>
      </c>
      <c r="BH11" s="456"/>
      <c r="BI11" s="456"/>
      <c r="BJ11" s="456"/>
      <c r="BK11" s="456"/>
      <c r="BL11" s="456"/>
      <c r="BM11" s="456"/>
      <c r="BN11" s="585"/>
      <c r="BO11" s="605">
        <v>4.7</v>
      </c>
      <c r="BP11" s="605"/>
      <c r="BQ11" s="605"/>
      <c r="BR11" s="605"/>
      <c r="BS11" s="606">
        <v>154704</v>
      </c>
      <c r="BT11" s="606"/>
      <c r="BU11" s="606"/>
      <c r="BV11" s="606"/>
      <c r="BW11" s="606"/>
      <c r="BX11" s="606"/>
      <c r="BY11" s="606"/>
      <c r="BZ11" s="606"/>
      <c r="CA11" s="606"/>
      <c r="CB11" s="628"/>
      <c r="CD11" s="570" t="s">
        <v>343</v>
      </c>
      <c r="CE11" s="359"/>
      <c r="CF11" s="359"/>
      <c r="CG11" s="359"/>
      <c r="CH11" s="359"/>
      <c r="CI11" s="359"/>
      <c r="CJ11" s="359"/>
      <c r="CK11" s="359"/>
      <c r="CL11" s="359"/>
      <c r="CM11" s="359"/>
      <c r="CN11" s="359"/>
      <c r="CO11" s="359"/>
      <c r="CP11" s="359"/>
      <c r="CQ11" s="571"/>
      <c r="CR11" s="572">
        <v>1533425</v>
      </c>
      <c r="CS11" s="456"/>
      <c r="CT11" s="456"/>
      <c r="CU11" s="456"/>
      <c r="CV11" s="456"/>
      <c r="CW11" s="456"/>
      <c r="CX11" s="456"/>
      <c r="CY11" s="585"/>
      <c r="CZ11" s="605">
        <v>4.2</v>
      </c>
      <c r="DA11" s="605"/>
      <c r="DB11" s="605"/>
      <c r="DC11" s="605"/>
      <c r="DD11" s="578">
        <v>246467</v>
      </c>
      <c r="DE11" s="456"/>
      <c r="DF11" s="456"/>
      <c r="DG11" s="456"/>
      <c r="DH11" s="456"/>
      <c r="DI11" s="456"/>
      <c r="DJ11" s="456"/>
      <c r="DK11" s="456"/>
      <c r="DL11" s="456"/>
      <c r="DM11" s="456"/>
      <c r="DN11" s="456"/>
      <c r="DO11" s="456"/>
      <c r="DP11" s="585"/>
      <c r="DQ11" s="578">
        <v>1260876</v>
      </c>
      <c r="DR11" s="456"/>
      <c r="DS11" s="456"/>
      <c r="DT11" s="456"/>
      <c r="DU11" s="456"/>
      <c r="DV11" s="456"/>
      <c r="DW11" s="456"/>
      <c r="DX11" s="456"/>
      <c r="DY11" s="456"/>
      <c r="DZ11" s="456"/>
      <c r="EA11" s="456"/>
      <c r="EB11" s="456"/>
      <c r="EC11" s="603"/>
    </row>
    <row r="12" spans="2:143" ht="11.25" customHeight="1" x14ac:dyDescent="0.2">
      <c r="B12" s="570" t="s">
        <v>148</v>
      </c>
      <c r="C12" s="359"/>
      <c r="D12" s="359"/>
      <c r="E12" s="359"/>
      <c r="F12" s="359"/>
      <c r="G12" s="359"/>
      <c r="H12" s="359"/>
      <c r="I12" s="359"/>
      <c r="J12" s="359"/>
      <c r="K12" s="359"/>
      <c r="L12" s="359"/>
      <c r="M12" s="359"/>
      <c r="N12" s="359"/>
      <c r="O12" s="359"/>
      <c r="P12" s="359"/>
      <c r="Q12" s="571"/>
      <c r="R12" s="572">
        <v>73721</v>
      </c>
      <c r="S12" s="456"/>
      <c r="T12" s="456"/>
      <c r="U12" s="456"/>
      <c r="V12" s="456"/>
      <c r="W12" s="456"/>
      <c r="X12" s="456"/>
      <c r="Y12" s="585"/>
      <c r="Z12" s="605">
        <v>0.2</v>
      </c>
      <c r="AA12" s="605"/>
      <c r="AB12" s="605"/>
      <c r="AC12" s="605"/>
      <c r="AD12" s="606">
        <v>73721</v>
      </c>
      <c r="AE12" s="606"/>
      <c r="AF12" s="606"/>
      <c r="AG12" s="606"/>
      <c r="AH12" s="606"/>
      <c r="AI12" s="606"/>
      <c r="AJ12" s="606"/>
      <c r="AK12" s="606"/>
      <c r="AL12" s="575">
        <v>0.3</v>
      </c>
      <c r="AM12" s="319"/>
      <c r="AN12" s="319"/>
      <c r="AO12" s="607"/>
      <c r="AP12" s="570" t="s">
        <v>344</v>
      </c>
      <c r="AQ12" s="359"/>
      <c r="AR12" s="359"/>
      <c r="AS12" s="359"/>
      <c r="AT12" s="359"/>
      <c r="AU12" s="359"/>
      <c r="AV12" s="359"/>
      <c r="AW12" s="359"/>
      <c r="AX12" s="359"/>
      <c r="AY12" s="359"/>
      <c r="AZ12" s="359"/>
      <c r="BA12" s="359"/>
      <c r="BB12" s="359"/>
      <c r="BC12" s="359"/>
      <c r="BD12" s="359"/>
      <c r="BE12" s="359"/>
      <c r="BF12" s="571"/>
      <c r="BG12" s="572">
        <v>5608715</v>
      </c>
      <c r="BH12" s="456"/>
      <c r="BI12" s="456"/>
      <c r="BJ12" s="456"/>
      <c r="BK12" s="456"/>
      <c r="BL12" s="456"/>
      <c r="BM12" s="456"/>
      <c r="BN12" s="585"/>
      <c r="BO12" s="605">
        <v>48.8</v>
      </c>
      <c r="BP12" s="605"/>
      <c r="BQ12" s="605"/>
      <c r="BR12" s="605"/>
      <c r="BS12" s="606" t="s">
        <v>200</v>
      </c>
      <c r="BT12" s="606"/>
      <c r="BU12" s="606"/>
      <c r="BV12" s="606"/>
      <c r="BW12" s="606"/>
      <c r="BX12" s="606"/>
      <c r="BY12" s="606"/>
      <c r="BZ12" s="606"/>
      <c r="CA12" s="606"/>
      <c r="CB12" s="628"/>
      <c r="CD12" s="570" t="s">
        <v>94</v>
      </c>
      <c r="CE12" s="359"/>
      <c r="CF12" s="359"/>
      <c r="CG12" s="359"/>
      <c r="CH12" s="359"/>
      <c r="CI12" s="359"/>
      <c r="CJ12" s="359"/>
      <c r="CK12" s="359"/>
      <c r="CL12" s="359"/>
      <c r="CM12" s="359"/>
      <c r="CN12" s="359"/>
      <c r="CO12" s="359"/>
      <c r="CP12" s="359"/>
      <c r="CQ12" s="571"/>
      <c r="CR12" s="572">
        <v>748155</v>
      </c>
      <c r="CS12" s="456"/>
      <c r="CT12" s="456"/>
      <c r="CU12" s="456"/>
      <c r="CV12" s="456"/>
      <c r="CW12" s="456"/>
      <c r="CX12" s="456"/>
      <c r="CY12" s="585"/>
      <c r="CZ12" s="605">
        <v>2.1</v>
      </c>
      <c r="DA12" s="605"/>
      <c r="DB12" s="605"/>
      <c r="DC12" s="605"/>
      <c r="DD12" s="578">
        <v>1209</v>
      </c>
      <c r="DE12" s="456"/>
      <c r="DF12" s="456"/>
      <c r="DG12" s="456"/>
      <c r="DH12" s="456"/>
      <c r="DI12" s="456"/>
      <c r="DJ12" s="456"/>
      <c r="DK12" s="456"/>
      <c r="DL12" s="456"/>
      <c r="DM12" s="456"/>
      <c r="DN12" s="456"/>
      <c r="DO12" s="456"/>
      <c r="DP12" s="585"/>
      <c r="DQ12" s="578">
        <v>386360</v>
      </c>
      <c r="DR12" s="456"/>
      <c r="DS12" s="456"/>
      <c r="DT12" s="456"/>
      <c r="DU12" s="456"/>
      <c r="DV12" s="456"/>
      <c r="DW12" s="456"/>
      <c r="DX12" s="456"/>
      <c r="DY12" s="456"/>
      <c r="DZ12" s="456"/>
      <c r="EA12" s="456"/>
      <c r="EB12" s="456"/>
      <c r="EC12" s="603"/>
    </row>
    <row r="13" spans="2:143" ht="11.25" customHeight="1" x14ac:dyDescent="0.2">
      <c r="B13" s="570" t="s">
        <v>345</v>
      </c>
      <c r="C13" s="359"/>
      <c r="D13" s="359"/>
      <c r="E13" s="359"/>
      <c r="F13" s="359"/>
      <c r="G13" s="359"/>
      <c r="H13" s="359"/>
      <c r="I13" s="359"/>
      <c r="J13" s="359"/>
      <c r="K13" s="359"/>
      <c r="L13" s="359"/>
      <c r="M13" s="359"/>
      <c r="N13" s="359"/>
      <c r="O13" s="359"/>
      <c r="P13" s="359"/>
      <c r="Q13" s="571"/>
      <c r="R13" s="572" t="s">
        <v>200</v>
      </c>
      <c r="S13" s="456"/>
      <c r="T13" s="456"/>
      <c r="U13" s="456"/>
      <c r="V13" s="456"/>
      <c r="W13" s="456"/>
      <c r="X13" s="456"/>
      <c r="Y13" s="585"/>
      <c r="Z13" s="605" t="s">
        <v>200</v>
      </c>
      <c r="AA13" s="605"/>
      <c r="AB13" s="605"/>
      <c r="AC13" s="605"/>
      <c r="AD13" s="606" t="s">
        <v>200</v>
      </c>
      <c r="AE13" s="606"/>
      <c r="AF13" s="606"/>
      <c r="AG13" s="606"/>
      <c r="AH13" s="606"/>
      <c r="AI13" s="606"/>
      <c r="AJ13" s="606"/>
      <c r="AK13" s="606"/>
      <c r="AL13" s="575" t="s">
        <v>200</v>
      </c>
      <c r="AM13" s="319"/>
      <c r="AN13" s="319"/>
      <c r="AO13" s="607"/>
      <c r="AP13" s="570" t="s">
        <v>347</v>
      </c>
      <c r="AQ13" s="359"/>
      <c r="AR13" s="359"/>
      <c r="AS13" s="359"/>
      <c r="AT13" s="359"/>
      <c r="AU13" s="359"/>
      <c r="AV13" s="359"/>
      <c r="AW13" s="359"/>
      <c r="AX13" s="359"/>
      <c r="AY13" s="359"/>
      <c r="AZ13" s="359"/>
      <c r="BA13" s="359"/>
      <c r="BB13" s="359"/>
      <c r="BC13" s="359"/>
      <c r="BD13" s="359"/>
      <c r="BE13" s="359"/>
      <c r="BF13" s="571"/>
      <c r="BG13" s="572">
        <v>5575887</v>
      </c>
      <c r="BH13" s="456"/>
      <c r="BI13" s="456"/>
      <c r="BJ13" s="456"/>
      <c r="BK13" s="456"/>
      <c r="BL13" s="456"/>
      <c r="BM13" s="456"/>
      <c r="BN13" s="585"/>
      <c r="BO13" s="605">
        <v>48.6</v>
      </c>
      <c r="BP13" s="605"/>
      <c r="BQ13" s="605"/>
      <c r="BR13" s="605"/>
      <c r="BS13" s="606" t="s">
        <v>200</v>
      </c>
      <c r="BT13" s="606"/>
      <c r="BU13" s="606"/>
      <c r="BV13" s="606"/>
      <c r="BW13" s="606"/>
      <c r="BX13" s="606"/>
      <c r="BY13" s="606"/>
      <c r="BZ13" s="606"/>
      <c r="CA13" s="606"/>
      <c r="CB13" s="628"/>
      <c r="CD13" s="570" t="s">
        <v>349</v>
      </c>
      <c r="CE13" s="359"/>
      <c r="CF13" s="359"/>
      <c r="CG13" s="359"/>
      <c r="CH13" s="359"/>
      <c r="CI13" s="359"/>
      <c r="CJ13" s="359"/>
      <c r="CK13" s="359"/>
      <c r="CL13" s="359"/>
      <c r="CM13" s="359"/>
      <c r="CN13" s="359"/>
      <c r="CO13" s="359"/>
      <c r="CP13" s="359"/>
      <c r="CQ13" s="571"/>
      <c r="CR13" s="572">
        <v>3277739</v>
      </c>
      <c r="CS13" s="456"/>
      <c r="CT13" s="456"/>
      <c r="CU13" s="456"/>
      <c r="CV13" s="456"/>
      <c r="CW13" s="456"/>
      <c r="CX13" s="456"/>
      <c r="CY13" s="585"/>
      <c r="CZ13" s="605">
        <v>9</v>
      </c>
      <c r="DA13" s="605"/>
      <c r="DB13" s="605"/>
      <c r="DC13" s="605"/>
      <c r="DD13" s="578">
        <v>1592524</v>
      </c>
      <c r="DE13" s="456"/>
      <c r="DF13" s="456"/>
      <c r="DG13" s="456"/>
      <c r="DH13" s="456"/>
      <c r="DI13" s="456"/>
      <c r="DJ13" s="456"/>
      <c r="DK13" s="456"/>
      <c r="DL13" s="456"/>
      <c r="DM13" s="456"/>
      <c r="DN13" s="456"/>
      <c r="DO13" s="456"/>
      <c r="DP13" s="585"/>
      <c r="DQ13" s="578">
        <v>1985734</v>
      </c>
      <c r="DR13" s="456"/>
      <c r="DS13" s="456"/>
      <c r="DT13" s="456"/>
      <c r="DU13" s="456"/>
      <c r="DV13" s="456"/>
      <c r="DW13" s="456"/>
      <c r="DX13" s="456"/>
      <c r="DY13" s="456"/>
      <c r="DZ13" s="456"/>
      <c r="EA13" s="456"/>
      <c r="EB13" s="456"/>
      <c r="EC13" s="603"/>
    </row>
    <row r="14" spans="2:143" ht="11.25" customHeight="1" x14ac:dyDescent="0.2">
      <c r="B14" s="570" t="s">
        <v>350</v>
      </c>
      <c r="C14" s="359"/>
      <c r="D14" s="359"/>
      <c r="E14" s="359"/>
      <c r="F14" s="359"/>
      <c r="G14" s="359"/>
      <c r="H14" s="359"/>
      <c r="I14" s="359"/>
      <c r="J14" s="359"/>
      <c r="K14" s="359"/>
      <c r="L14" s="359"/>
      <c r="M14" s="359"/>
      <c r="N14" s="359"/>
      <c r="O14" s="359"/>
      <c r="P14" s="359"/>
      <c r="Q14" s="571"/>
      <c r="R14" s="572">
        <v>3240</v>
      </c>
      <c r="S14" s="456"/>
      <c r="T14" s="456"/>
      <c r="U14" s="456"/>
      <c r="V14" s="456"/>
      <c r="W14" s="456"/>
      <c r="X14" s="456"/>
      <c r="Y14" s="585"/>
      <c r="Z14" s="605">
        <v>0</v>
      </c>
      <c r="AA14" s="605"/>
      <c r="AB14" s="605"/>
      <c r="AC14" s="605"/>
      <c r="AD14" s="606">
        <v>3240</v>
      </c>
      <c r="AE14" s="606"/>
      <c r="AF14" s="606"/>
      <c r="AG14" s="606"/>
      <c r="AH14" s="606"/>
      <c r="AI14" s="606"/>
      <c r="AJ14" s="606"/>
      <c r="AK14" s="606"/>
      <c r="AL14" s="575">
        <v>0</v>
      </c>
      <c r="AM14" s="319"/>
      <c r="AN14" s="319"/>
      <c r="AO14" s="607"/>
      <c r="AP14" s="570" t="s">
        <v>217</v>
      </c>
      <c r="AQ14" s="359"/>
      <c r="AR14" s="359"/>
      <c r="AS14" s="359"/>
      <c r="AT14" s="359"/>
      <c r="AU14" s="359"/>
      <c r="AV14" s="359"/>
      <c r="AW14" s="359"/>
      <c r="AX14" s="359"/>
      <c r="AY14" s="359"/>
      <c r="AZ14" s="359"/>
      <c r="BA14" s="359"/>
      <c r="BB14" s="359"/>
      <c r="BC14" s="359"/>
      <c r="BD14" s="359"/>
      <c r="BE14" s="359"/>
      <c r="BF14" s="571"/>
      <c r="BG14" s="572">
        <v>323326</v>
      </c>
      <c r="BH14" s="456"/>
      <c r="BI14" s="456"/>
      <c r="BJ14" s="456"/>
      <c r="BK14" s="456"/>
      <c r="BL14" s="456"/>
      <c r="BM14" s="456"/>
      <c r="BN14" s="585"/>
      <c r="BO14" s="605">
        <v>2.8</v>
      </c>
      <c r="BP14" s="605"/>
      <c r="BQ14" s="605"/>
      <c r="BR14" s="605"/>
      <c r="BS14" s="606" t="s">
        <v>200</v>
      </c>
      <c r="BT14" s="606"/>
      <c r="BU14" s="606"/>
      <c r="BV14" s="606"/>
      <c r="BW14" s="606"/>
      <c r="BX14" s="606"/>
      <c r="BY14" s="606"/>
      <c r="BZ14" s="606"/>
      <c r="CA14" s="606"/>
      <c r="CB14" s="628"/>
      <c r="CD14" s="570" t="s">
        <v>70</v>
      </c>
      <c r="CE14" s="359"/>
      <c r="CF14" s="359"/>
      <c r="CG14" s="359"/>
      <c r="CH14" s="359"/>
      <c r="CI14" s="359"/>
      <c r="CJ14" s="359"/>
      <c r="CK14" s="359"/>
      <c r="CL14" s="359"/>
      <c r="CM14" s="359"/>
      <c r="CN14" s="359"/>
      <c r="CO14" s="359"/>
      <c r="CP14" s="359"/>
      <c r="CQ14" s="571"/>
      <c r="CR14" s="572">
        <v>1244329</v>
      </c>
      <c r="CS14" s="456"/>
      <c r="CT14" s="456"/>
      <c r="CU14" s="456"/>
      <c r="CV14" s="456"/>
      <c r="CW14" s="456"/>
      <c r="CX14" s="456"/>
      <c r="CY14" s="585"/>
      <c r="CZ14" s="605">
        <v>3.4</v>
      </c>
      <c r="DA14" s="605"/>
      <c r="DB14" s="605"/>
      <c r="DC14" s="605"/>
      <c r="DD14" s="578">
        <v>30316</v>
      </c>
      <c r="DE14" s="456"/>
      <c r="DF14" s="456"/>
      <c r="DG14" s="456"/>
      <c r="DH14" s="456"/>
      <c r="DI14" s="456"/>
      <c r="DJ14" s="456"/>
      <c r="DK14" s="456"/>
      <c r="DL14" s="456"/>
      <c r="DM14" s="456"/>
      <c r="DN14" s="456"/>
      <c r="DO14" s="456"/>
      <c r="DP14" s="585"/>
      <c r="DQ14" s="578">
        <v>1226713</v>
      </c>
      <c r="DR14" s="456"/>
      <c r="DS14" s="456"/>
      <c r="DT14" s="456"/>
      <c r="DU14" s="456"/>
      <c r="DV14" s="456"/>
      <c r="DW14" s="456"/>
      <c r="DX14" s="456"/>
      <c r="DY14" s="456"/>
      <c r="DZ14" s="456"/>
      <c r="EA14" s="456"/>
      <c r="EB14" s="456"/>
      <c r="EC14" s="603"/>
    </row>
    <row r="15" spans="2:143" ht="11.25" customHeight="1" x14ac:dyDescent="0.2">
      <c r="B15" s="570" t="s">
        <v>317</v>
      </c>
      <c r="C15" s="359"/>
      <c r="D15" s="359"/>
      <c r="E15" s="359"/>
      <c r="F15" s="359"/>
      <c r="G15" s="359"/>
      <c r="H15" s="359"/>
      <c r="I15" s="359"/>
      <c r="J15" s="359"/>
      <c r="K15" s="359"/>
      <c r="L15" s="359"/>
      <c r="M15" s="359"/>
      <c r="N15" s="359"/>
      <c r="O15" s="359"/>
      <c r="P15" s="359"/>
      <c r="Q15" s="571"/>
      <c r="R15" s="572" t="s">
        <v>200</v>
      </c>
      <c r="S15" s="456"/>
      <c r="T15" s="456"/>
      <c r="U15" s="456"/>
      <c r="V15" s="456"/>
      <c r="W15" s="456"/>
      <c r="X15" s="456"/>
      <c r="Y15" s="585"/>
      <c r="Z15" s="605" t="s">
        <v>200</v>
      </c>
      <c r="AA15" s="605"/>
      <c r="AB15" s="605"/>
      <c r="AC15" s="605"/>
      <c r="AD15" s="606" t="s">
        <v>200</v>
      </c>
      <c r="AE15" s="606"/>
      <c r="AF15" s="606"/>
      <c r="AG15" s="606"/>
      <c r="AH15" s="606"/>
      <c r="AI15" s="606"/>
      <c r="AJ15" s="606"/>
      <c r="AK15" s="606"/>
      <c r="AL15" s="575" t="s">
        <v>200</v>
      </c>
      <c r="AM15" s="319"/>
      <c r="AN15" s="319"/>
      <c r="AO15" s="607"/>
      <c r="AP15" s="570" t="s">
        <v>352</v>
      </c>
      <c r="AQ15" s="359"/>
      <c r="AR15" s="359"/>
      <c r="AS15" s="359"/>
      <c r="AT15" s="359"/>
      <c r="AU15" s="359"/>
      <c r="AV15" s="359"/>
      <c r="AW15" s="359"/>
      <c r="AX15" s="359"/>
      <c r="AY15" s="359"/>
      <c r="AZ15" s="359"/>
      <c r="BA15" s="359"/>
      <c r="BB15" s="359"/>
      <c r="BC15" s="359"/>
      <c r="BD15" s="359"/>
      <c r="BE15" s="359"/>
      <c r="BF15" s="571"/>
      <c r="BG15" s="572">
        <v>572022</v>
      </c>
      <c r="BH15" s="456"/>
      <c r="BI15" s="456"/>
      <c r="BJ15" s="456"/>
      <c r="BK15" s="456"/>
      <c r="BL15" s="456"/>
      <c r="BM15" s="456"/>
      <c r="BN15" s="585"/>
      <c r="BO15" s="605">
        <v>5</v>
      </c>
      <c r="BP15" s="605"/>
      <c r="BQ15" s="605"/>
      <c r="BR15" s="605"/>
      <c r="BS15" s="606" t="s">
        <v>200</v>
      </c>
      <c r="BT15" s="606"/>
      <c r="BU15" s="606"/>
      <c r="BV15" s="606"/>
      <c r="BW15" s="606"/>
      <c r="BX15" s="606"/>
      <c r="BY15" s="606"/>
      <c r="BZ15" s="606"/>
      <c r="CA15" s="606"/>
      <c r="CB15" s="628"/>
      <c r="CD15" s="570" t="s">
        <v>353</v>
      </c>
      <c r="CE15" s="359"/>
      <c r="CF15" s="359"/>
      <c r="CG15" s="359"/>
      <c r="CH15" s="359"/>
      <c r="CI15" s="359"/>
      <c r="CJ15" s="359"/>
      <c r="CK15" s="359"/>
      <c r="CL15" s="359"/>
      <c r="CM15" s="359"/>
      <c r="CN15" s="359"/>
      <c r="CO15" s="359"/>
      <c r="CP15" s="359"/>
      <c r="CQ15" s="571"/>
      <c r="CR15" s="572">
        <v>4002765</v>
      </c>
      <c r="CS15" s="456"/>
      <c r="CT15" s="456"/>
      <c r="CU15" s="456"/>
      <c r="CV15" s="456"/>
      <c r="CW15" s="456"/>
      <c r="CX15" s="456"/>
      <c r="CY15" s="585"/>
      <c r="CZ15" s="605">
        <v>11</v>
      </c>
      <c r="DA15" s="605"/>
      <c r="DB15" s="605"/>
      <c r="DC15" s="605"/>
      <c r="DD15" s="578">
        <v>355117</v>
      </c>
      <c r="DE15" s="456"/>
      <c r="DF15" s="456"/>
      <c r="DG15" s="456"/>
      <c r="DH15" s="456"/>
      <c r="DI15" s="456"/>
      <c r="DJ15" s="456"/>
      <c r="DK15" s="456"/>
      <c r="DL15" s="456"/>
      <c r="DM15" s="456"/>
      <c r="DN15" s="456"/>
      <c r="DO15" s="456"/>
      <c r="DP15" s="585"/>
      <c r="DQ15" s="578">
        <v>3348917</v>
      </c>
      <c r="DR15" s="456"/>
      <c r="DS15" s="456"/>
      <c r="DT15" s="456"/>
      <c r="DU15" s="456"/>
      <c r="DV15" s="456"/>
      <c r="DW15" s="456"/>
      <c r="DX15" s="456"/>
      <c r="DY15" s="456"/>
      <c r="DZ15" s="456"/>
      <c r="EA15" s="456"/>
      <c r="EB15" s="456"/>
      <c r="EC15" s="603"/>
    </row>
    <row r="16" spans="2:143" ht="11.25" customHeight="1" x14ac:dyDescent="0.2">
      <c r="B16" s="570" t="s">
        <v>354</v>
      </c>
      <c r="C16" s="359"/>
      <c r="D16" s="359"/>
      <c r="E16" s="359"/>
      <c r="F16" s="359"/>
      <c r="G16" s="359"/>
      <c r="H16" s="359"/>
      <c r="I16" s="359"/>
      <c r="J16" s="359"/>
      <c r="K16" s="359"/>
      <c r="L16" s="359"/>
      <c r="M16" s="359"/>
      <c r="N16" s="359"/>
      <c r="O16" s="359"/>
      <c r="P16" s="359"/>
      <c r="Q16" s="571"/>
      <c r="R16" s="572">
        <v>60841</v>
      </c>
      <c r="S16" s="456"/>
      <c r="T16" s="456"/>
      <c r="U16" s="456"/>
      <c r="V16" s="456"/>
      <c r="W16" s="456"/>
      <c r="X16" s="456"/>
      <c r="Y16" s="585"/>
      <c r="Z16" s="605">
        <v>0.2</v>
      </c>
      <c r="AA16" s="605"/>
      <c r="AB16" s="605"/>
      <c r="AC16" s="605"/>
      <c r="AD16" s="606">
        <v>60841</v>
      </c>
      <c r="AE16" s="606"/>
      <c r="AF16" s="606"/>
      <c r="AG16" s="606"/>
      <c r="AH16" s="606"/>
      <c r="AI16" s="606"/>
      <c r="AJ16" s="606"/>
      <c r="AK16" s="606"/>
      <c r="AL16" s="575">
        <v>0.3</v>
      </c>
      <c r="AM16" s="319"/>
      <c r="AN16" s="319"/>
      <c r="AO16" s="607"/>
      <c r="AP16" s="570" t="s">
        <v>355</v>
      </c>
      <c r="AQ16" s="359"/>
      <c r="AR16" s="359"/>
      <c r="AS16" s="359"/>
      <c r="AT16" s="359"/>
      <c r="AU16" s="359"/>
      <c r="AV16" s="359"/>
      <c r="AW16" s="359"/>
      <c r="AX16" s="359"/>
      <c r="AY16" s="359"/>
      <c r="AZ16" s="359"/>
      <c r="BA16" s="359"/>
      <c r="BB16" s="359"/>
      <c r="BC16" s="359"/>
      <c r="BD16" s="359"/>
      <c r="BE16" s="359"/>
      <c r="BF16" s="571"/>
      <c r="BG16" s="572" t="s">
        <v>200</v>
      </c>
      <c r="BH16" s="456"/>
      <c r="BI16" s="456"/>
      <c r="BJ16" s="456"/>
      <c r="BK16" s="456"/>
      <c r="BL16" s="456"/>
      <c r="BM16" s="456"/>
      <c r="BN16" s="585"/>
      <c r="BO16" s="605" t="s">
        <v>200</v>
      </c>
      <c r="BP16" s="605"/>
      <c r="BQ16" s="605"/>
      <c r="BR16" s="605"/>
      <c r="BS16" s="606" t="s">
        <v>200</v>
      </c>
      <c r="BT16" s="606"/>
      <c r="BU16" s="606"/>
      <c r="BV16" s="606"/>
      <c r="BW16" s="606"/>
      <c r="BX16" s="606"/>
      <c r="BY16" s="606"/>
      <c r="BZ16" s="606"/>
      <c r="CA16" s="606"/>
      <c r="CB16" s="628"/>
      <c r="CD16" s="570" t="s">
        <v>356</v>
      </c>
      <c r="CE16" s="359"/>
      <c r="CF16" s="359"/>
      <c r="CG16" s="359"/>
      <c r="CH16" s="359"/>
      <c r="CI16" s="359"/>
      <c r="CJ16" s="359"/>
      <c r="CK16" s="359"/>
      <c r="CL16" s="359"/>
      <c r="CM16" s="359"/>
      <c r="CN16" s="359"/>
      <c r="CO16" s="359"/>
      <c r="CP16" s="359"/>
      <c r="CQ16" s="571"/>
      <c r="CR16" s="572">
        <v>253</v>
      </c>
      <c r="CS16" s="456"/>
      <c r="CT16" s="456"/>
      <c r="CU16" s="456"/>
      <c r="CV16" s="456"/>
      <c r="CW16" s="456"/>
      <c r="CX16" s="456"/>
      <c r="CY16" s="585"/>
      <c r="CZ16" s="605">
        <v>0</v>
      </c>
      <c r="DA16" s="605"/>
      <c r="DB16" s="605"/>
      <c r="DC16" s="605"/>
      <c r="DD16" s="578" t="s">
        <v>200</v>
      </c>
      <c r="DE16" s="456"/>
      <c r="DF16" s="456"/>
      <c r="DG16" s="456"/>
      <c r="DH16" s="456"/>
      <c r="DI16" s="456"/>
      <c r="DJ16" s="456"/>
      <c r="DK16" s="456"/>
      <c r="DL16" s="456"/>
      <c r="DM16" s="456"/>
      <c r="DN16" s="456"/>
      <c r="DO16" s="456"/>
      <c r="DP16" s="585"/>
      <c r="DQ16" s="578">
        <v>92</v>
      </c>
      <c r="DR16" s="456"/>
      <c r="DS16" s="456"/>
      <c r="DT16" s="456"/>
      <c r="DU16" s="456"/>
      <c r="DV16" s="456"/>
      <c r="DW16" s="456"/>
      <c r="DX16" s="456"/>
      <c r="DY16" s="456"/>
      <c r="DZ16" s="456"/>
      <c r="EA16" s="456"/>
      <c r="EB16" s="456"/>
      <c r="EC16" s="603"/>
    </row>
    <row r="17" spans="2:133" ht="11.25" customHeight="1" x14ac:dyDescent="0.2">
      <c r="B17" s="570" t="s">
        <v>145</v>
      </c>
      <c r="C17" s="359"/>
      <c r="D17" s="359"/>
      <c r="E17" s="359"/>
      <c r="F17" s="359"/>
      <c r="G17" s="359"/>
      <c r="H17" s="359"/>
      <c r="I17" s="359"/>
      <c r="J17" s="359"/>
      <c r="K17" s="359"/>
      <c r="L17" s="359"/>
      <c r="M17" s="359"/>
      <c r="N17" s="359"/>
      <c r="O17" s="359"/>
      <c r="P17" s="359"/>
      <c r="Q17" s="571"/>
      <c r="R17" s="572">
        <v>190940</v>
      </c>
      <c r="S17" s="456"/>
      <c r="T17" s="456"/>
      <c r="U17" s="456"/>
      <c r="V17" s="456"/>
      <c r="W17" s="456"/>
      <c r="X17" s="456"/>
      <c r="Y17" s="585"/>
      <c r="Z17" s="605">
        <v>0.5</v>
      </c>
      <c r="AA17" s="605"/>
      <c r="AB17" s="605"/>
      <c r="AC17" s="605"/>
      <c r="AD17" s="606">
        <v>190940</v>
      </c>
      <c r="AE17" s="606"/>
      <c r="AF17" s="606"/>
      <c r="AG17" s="606"/>
      <c r="AH17" s="606"/>
      <c r="AI17" s="606"/>
      <c r="AJ17" s="606"/>
      <c r="AK17" s="606"/>
      <c r="AL17" s="575">
        <v>0.9</v>
      </c>
      <c r="AM17" s="319"/>
      <c r="AN17" s="319"/>
      <c r="AO17" s="607"/>
      <c r="AP17" s="570" t="s">
        <v>357</v>
      </c>
      <c r="AQ17" s="359"/>
      <c r="AR17" s="359"/>
      <c r="AS17" s="359"/>
      <c r="AT17" s="359"/>
      <c r="AU17" s="359"/>
      <c r="AV17" s="359"/>
      <c r="AW17" s="359"/>
      <c r="AX17" s="359"/>
      <c r="AY17" s="359"/>
      <c r="AZ17" s="359"/>
      <c r="BA17" s="359"/>
      <c r="BB17" s="359"/>
      <c r="BC17" s="359"/>
      <c r="BD17" s="359"/>
      <c r="BE17" s="359"/>
      <c r="BF17" s="571"/>
      <c r="BG17" s="572" t="s">
        <v>200</v>
      </c>
      <c r="BH17" s="456"/>
      <c r="BI17" s="456"/>
      <c r="BJ17" s="456"/>
      <c r="BK17" s="456"/>
      <c r="BL17" s="456"/>
      <c r="BM17" s="456"/>
      <c r="BN17" s="585"/>
      <c r="BO17" s="605" t="s">
        <v>200</v>
      </c>
      <c r="BP17" s="605"/>
      <c r="BQ17" s="605"/>
      <c r="BR17" s="605"/>
      <c r="BS17" s="606" t="s">
        <v>200</v>
      </c>
      <c r="BT17" s="606"/>
      <c r="BU17" s="606"/>
      <c r="BV17" s="606"/>
      <c r="BW17" s="606"/>
      <c r="BX17" s="606"/>
      <c r="BY17" s="606"/>
      <c r="BZ17" s="606"/>
      <c r="CA17" s="606"/>
      <c r="CB17" s="628"/>
      <c r="CD17" s="570" t="s">
        <v>359</v>
      </c>
      <c r="CE17" s="359"/>
      <c r="CF17" s="359"/>
      <c r="CG17" s="359"/>
      <c r="CH17" s="359"/>
      <c r="CI17" s="359"/>
      <c r="CJ17" s="359"/>
      <c r="CK17" s="359"/>
      <c r="CL17" s="359"/>
      <c r="CM17" s="359"/>
      <c r="CN17" s="359"/>
      <c r="CO17" s="359"/>
      <c r="CP17" s="359"/>
      <c r="CQ17" s="571"/>
      <c r="CR17" s="572">
        <v>3453682</v>
      </c>
      <c r="CS17" s="456"/>
      <c r="CT17" s="456"/>
      <c r="CU17" s="456"/>
      <c r="CV17" s="456"/>
      <c r="CW17" s="456"/>
      <c r="CX17" s="456"/>
      <c r="CY17" s="585"/>
      <c r="CZ17" s="605">
        <v>9.5</v>
      </c>
      <c r="DA17" s="605"/>
      <c r="DB17" s="605"/>
      <c r="DC17" s="605"/>
      <c r="DD17" s="578" t="s">
        <v>200</v>
      </c>
      <c r="DE17" s="456"/>
      <c r="DF17" s="456"/>
      <c r="DG17" s="456"/>
      <c r="DH17" s="456"/>
      <c r="DI17" s="456"/>
      <c r="DJ17" s="456"/>
      <c r="DK17" s="456"/>
      <c r="DL17" s="456"/>
      <c r="DM17" s="456"/>
      <c r="DN17" s="456"/>
      <c r="DO17" s="456"/>
      <c r="DP17" s="585"/>
      <c r="DQ17" s="578">
        <v>3446425</v>
      </c>
      <c r="DR17" s="456"/>
      <c r="DS17" s="456"/>
      <c r="DT17" s="456"/>
      <c r="DU17" s="456"/>
      <c r="DV17" s="456"/>
      <c r="DW17" s="456"/>
      <c r="DX17" s="456"/>
      <c r="DY17" s="456"/>
      <c r="DZ17" s="456"/>
      <c r="EA17" s="456"/>
      <c r="EB17" s="456"/>
      <c r="EC17" s="603"/>
    </row>
    <row r="18" spans="2:133" ht="11.25" customHeight="1" x14ac:dyDescent="0.2">
      <c r="B18" s="570" t="s">
        <v>360</v>
      </c>
      <c r="C18" s="359"/>
      <c r="D18" s="359"/>
      <c r="E18" s="359"/>
      <c r="F18" s="359"/>
      <c r="G18" s="359"/>
      <c r="H18" s="359"/>
      <c r="I18" s="359"/>
      <c r="J18" s="359"/>
      <c r="K18" s="359"/>
      <c r="L18" s="359"/>
      <c r="M18" s="359"/>
      <c r="N18" s="359"/>
      <c r="O18" s="359"/>
      <c r="P18" s="359"/>
      <c r="Q18" s="571"/>
      <c r="R18" s="572">
        <v>73768</v>
      </c>
      <c r="S18" s="456"/>
      <c r="T18" s="456"/>
      <c r="U18" s="456"/>
      <c r="V18" s="456"/>
      <c r="W18" s="456"/>
      <c r="X18" s="456"/>
      <c r="Y18" s="585"/>
      <c r="Z18" s="605">
        <v>0.2</v>
      </c>
      <c r="AA18" s="605"/>
      <c r="AB18" s="605"/>
      <c r="AC18" s="605"/>
      <c r="AD18" s="606">
        <v>73768</v>
      </c>
      <c r="AE18" s="606"/>
      <c r="AF18" s="606"/>
      <c r="AG18" s="606"/>
      <c r="AH18" s="606"/>
      <c r="AI18" s="606"/>
      <c r="AJ18" s="606"/>
      <c r="AK18" s="606"/>
      <c r="AL18" s="575">
        <v>0.3</v>
      </c>
      <c r="AM18" s="319"/>
      <c r="AN18" s="319"/>
      <c r="AO18" s="607"/>
      <c r="AP18" s="570" t="s">
        <v>104</v>
      </c>
      <c r="AQ18" s="359"/>
      <c r="AR18" s="359"/>
      <c r="AS18" s="359"/>
      <c r="AT18" s="359"/>
      <c r="AU18" s="359"/>
      <c r="AV18" s="359"/>
      <c r="AW18" s="359"/>
      <c r="AX18" s="359"/>
      <c r="AY18" s="359"/>
      <c r="AZ18" s="359"/>
      <c r="BA18" s="359"/>
      <c r="BB18" s="359"/>
      <c r="BC18" s="359"/>
      <c r="BD18" s="359"/>
      <c r="BE18" s="359"/>
      <c r="BF18" s="571"/>
      <c r="BG18" s="572" t="s">
        <v>200</v>
      </c>
      <c r="BH18" s="456"/>
      <c r="BI18" s="456"/>
      <c r="BJ18" s="456"/>
      <c r="BK18" s="456"/>
      <c r="BL18" s="456"/>
      <c r="BM18" s="456"/>
      <c r="BN18" s="585"/>
      <c r="BO18" s="605" t="s">
        <v>200</v>
      </c>
      <c r="BP18" s="605"/>
      <c r="BQ18" s="605"/>
      <c r="BR18" s="605"/>
      <c r="BS18" s="606" t="s">
        <v>200</v>
      </c>
      <c r="BT18" s="606"/>
      <c r="BU18" s="606"/>
      <c r="BV18" s="606"/>
      <c r="BW18" s="606"/>
      <c r="BX18" s="606"/>
      <c r="BY18" s="606"/>
      <c r="BZ18" s="606"/>
      <c r="CA18" s="606"/>
      <c r="CB18" s="628"/>
      <c r="CD18" s="570" t="s">
        <v>361</v>
      </c>
      <c r="CE18" s="359"/>
      <c r="CF18" s="359"/>
      <c r="CG18" s="359"/>
      <c r="CH18" s="359"/>
      <c r="CI18" s="359"/>
      <c r="CJ18" s="359"/>
      <c r="CK18" s="359"/>
      <c r="CL18" s="359"/>
      <c r="CM18" s="359"/>
      <c r="CN18" s="359"/>
      <c r="CO18" s="359"/>
      <c r="CP18" s="359"/>
      <c r="CQ18" s="571"/>
      <c r="CR18" s="572" t="s">
        <v>200</v>
      </c>
      <c r="CS18" s="456"/>
      <c r="CT18" s="456"/>
      <c r="CU18" s="456"/>
      <c r="CV18" s="456"/>
      <c r="CW18" s="456"/>
      <c r="CX18" s="456"/>
      <c r="CY18" s="585"/>
      <c r="CZ18" s="605" t="s">
        <v>200</v>
      </c>
      <c r="DA18" s="605"/>
      <c r="DB18" s="605"/>
      <c r="DC18" s="605"/>
      <c r="DD18" s="578" t="s">
        <v>200</v>
      </c>
      <c r="DE18" s="456"/>
      <c r="DF18" s="456"/>
      <c r="DG18" s="456"/>
      <c r="DH18" s="456"/>
      <c r="DI18" s="456"/>
      <c r="DJ18" s="456"/>
      <c r="DK18" s="456"/>
      <c r="DL18" s="456"/>
      <c r="DM18" s="456"/>
      <c r="DN18" s="456"/>
      <c r="DO18" s="456"/>
      <c r="DP18" s="585"/>
      <c r="DQ18" s="578" t="s">
        <v>200</v>
      </c>
      <c r="DR18" s="456"/>
      <c r="DS18" s="456"/>
      <c r="DT18" s="456"/>
      <c r="DU18" s="456"/>
      <c r="DV18" s="456"/>
      <c r="DW18" s="456"/>
      <c r="DX18" s="456"/>
      <c r="DY18" s="456"/>
      <c r="DZ18" s="456"/>
      <c r="EA18" s="456"/>
      <c r="EB18" s="456"/>
      <c r="EC18" s="603"/>
    </row>
    <row r="19" spans="2:133" ht="11.25" customHeight="1" x14ac:dyDescent="0.2">
      <c r="B19" s="570" t="s">
        <v>362</v>
      </c>
      <c r="C19" s="359"/>
      <c r="D19" s="359"/>
      <c r="E19" s="359"/>
      <c r="F19" s="359"/>
      <c r="G19" s="359"/>
      <c r="H19" s="359"/>
      <c r="I19" s="359"/>
      <c r="J19" s="359"/>
      <c r="K19" s="359"/>
      <c r="L19" s="359"/>
      <c r="M19" s="359"/>
      <c r="N19" s="359"/>
      <c r="O19" s="359"/>
      <c r="P19" s="359"/>
      <c r="Q19" s="571"/>
      <c r="R19" s="572">
        <v>62486</v>
      </c>
      <c r="S19" s="456"/>
      <c r="T19" s="456"/>
      <c r="U19" s="456"/>
      <c r="V19" s="456"/>
      <c r="W19" s="456"/>
      <c r="X19" s="456"/>
      <c r="Y19" s="585"/>
      <c r="Z19" s="605">
        <v>0.2</v>
      </c>
      <c r="AA19" s="605"/>
      <c r="AB19" s="605"/>
      <c r="AC19" s="605"/>
      <c r="AD19" s="606">
        <v>62486</v>
      </c>
      <c r="AE19" s="606"/>
      <c r="AF19" s="606"/>
      <c r="AG19" s="606"/>
      <c r="AH19" s="606"/>
      <c r="AI19" s="606"/>
      <c r="AJ19" s="606"/>
      <c r="AK19" s="606"/>
      <c r="AL19" s="575">
        <v>0.3</v>
      </c>
      <c r="AM19" s="319"/>
      <c r="AN19" s="319"/>
      <c r="AO19" s="607"/>
      <c r="AP19" s="570" t="s">
        <v>249</v>
      </c>
      <c r="AQ19" s="359"/>
      <c r="AR19" s="359"/>
      <c r="AS19" s="359"/>
      <c r="AT19" s="359"/>
      <c r="AU19" s="359"/>
      <c r="AV19" s="359"/>
      <c r="AW19" s="359"/>
      <c r="AX19" s="359"/>
      <c r="AY19" s="359"/>
      <c r="AZ19" s="359"/>
      <c r="BA19" s="359"/>
      <c r="BB19" s="359"/>
      <c r="BC19" s="359"/>
      <c r="BD19" s="359"/>
      <c r="BE19" s="359"/>
      <c r="BF19" s="571"/>
      <c r="BG19" s="572">
        <v>653371</v>
      </c>
      <c r="BH19" s="456"/>
      <c r="BI19" s="456"/>
      <c r="BJ19" s="456"/>
      <c r="BK19" s="456"/>
      <c r="BL19" s="456"/>
      <c r="BM19" s="456"/>
      <c r="BN19" s="585"/>
      <c r="BO19" s="605">
        <v>5.7</v>
      </c>
      <c r="BP19" s="605"/>
      <c r="BQ19" s="605"/>
      <c r="BR19" s="605"/>
      <c r="BS19" s="606" t="s">
        <v>200</v>
      </c>
      <c r="BT19" s="606"/>
      <c r="BU19" s="606"/>
      <c r="BV19" s="606"/>
      <c r="BW19" s="606"/>
      <c r="BX19" s="606"/>
      <c r="BY19" s="606"/>
      <c r="BZ19" s="606"/>
      <c r="CA19" s="606"/>
      <c r="CB19" s="628"/>
      <c r="CD19" s="570" t="s">
        <v>364</v>
      </c>
      <c r="CE19" s="359"/>
      <c r="CF19" s="359"/>
      <c r="CG19" s="359"/>
      <c r="CH19" s="359"/>
      <c r="CI19" s="359"/>
      <c r="CJ19" s="359"/>
      <c r="CK19" s="359"/>
      <c r="CL19" s="359"/>
      <c r="CM19" s="359"/>
      <c r="CN19" s="359"/>
      <c r="CO19" s="359"/>
      <c r="CP19" s="359"/>
      <c r="CQ19" s="571"/>
      <c r="CR19" s="572" t="s">
        <v>200</v>
      </c>
      <c r="CS19" s="456"/>
      <c r="CT19" s="456"/>
      <c r="CU19" s="456"/>
      <c r="CV19" s="456"/>
      <c r="CW19" s="456"/>
      <c r="CX19" s="456"/>
      <c r="CY19" s="585"/>
      <c r="CZ19" s="605" t="s">
        <v>200</v>
      </c>
      <c r="DA19" s="605"/>
      <c r="DB19" s="605"/>
      <c r="DC19" s="605"/>
      <c r="DD19" s="578" t="s">
        <v>200</v>
      </c>
      <c r="DE19" s="456"/>
      <c r="DF19" s="456"/>
      <c r="DG19" s="456"/>
      <c r="DH19" s="456"/>
      <c r="DI19" s="456"/>
      <c r="DJ19" s="456"/>
      <c r="DK19" s="456"/>
      <c r="DL19" s="456"/>
      <c r="DM19" s="456"/>
      <c r="DN19" s="456"/>
      <c r="DO19" s="456"/>
      <c r="DP19" s="585"/>
      <c r="DQ19" s="578" t="s">
        <v>200</v>
      </c>
      <c r="DR19" s="456"/>
      <c r="DS19" s="456"/>
      <c r="DT19" s="456"/>
      <c r="DU19" s="456"/>
      <c r="DV19" s="456"/>
      <c r="DW19" s="456"/>
      <c r="DX19" s="456"/>
      <c r="DY19" s="456"/>
      <c r="DZ19" s="456"/>
      <c r="EA19" s="456"/>
      <c r="EB19" s="456"/>
      <c r="EC19" s="603"/>
    </row>
    <row r="20" spans="2:133" ht="11.25" customHeight="1" x14ac:dyDescent="0.2">
      <c r="B20" s="622" t="s">
        <v>365</v>
      </c>
      <c r="C20" s="623"/>
      <c r="D20" s="623"/>
      <c r="E20" s="623"/>
      <c r="F20" s="623"/>
      <c r="G20" s="623"/>
      <c r="H20" s="623"/>
      <c r="I20" s="623"/>
      <c r="J20" s="623"/>
      <c r="K20" s="623"/>
      <c r="L20" s="623"/>
      <c r="M20" s="623"/>
      <c r="N20" s="623"/>
      <c r="O20" s="623"/>
      <c r="P20" s="623"/>
      <c r="Q20" s="624"/>
      <c r="R20" s="572">
        <v>11282</v>
      </c>
      <c r="S20" s="456"/>
      <c r="T20" s="456"/>
      <c r="U20" s="456"/>
      <c r="V20" s="456"/>
      <c r="W20" s="456"/>
      <c r="X20" s="456"/>
      <c r="Y20" s="585"/>
      <c r="Z20" s="605">
        <v>0</v>
      </c>
      <c r="AA20" s="605"/>
      <c r="AB20" s="605"/>
      <c r="AC20" s="605"/>
      <c r="AD20" s="606">
        <v>11282</v>
      </c>
      <c r="AE20" s="606"/>
      <c r="AF20" s="606"/>
      <c r="AG20" s="606"/>
      <c r="AH20" s="606"/>
      <c r="AI20" s="606"/>
      <c r="AJ20" s="606"/>
      <c r="AK20" s="606"/>
      <c r="AL20" s="575">
        <v>0.1</v>
      </c>
      <c r="AM20" s="319"/>
      <c r="AN20" s="319"/>
      <c r="AO20" s="607"/>
      <c r="AP20" s="570" t="s">
        <v>366</v>
      </c>
      <c r="AQ20" s="359"/>
      <c r="AR20" s="359"/>
      <c r="AS20" s="359"/>
      <c r="AT20" s="359"/>
      <c r="AU20" s="359"/>
      <c r="AV20" s="359"/>
      <c r="AW20" s="359"/>
      <c r="AX20" s="359"/>
      <c r="AY20" s="359"/>
      <c r="AZ20" s="359"/>
      <c r="BA20" s="359"/>
      <c r="BB20" s="359"/>
      <c r="BC20" s="359"/>
      <c r="BD20" s="359"/>
      <c r="BE20" s="359"/>
      <c r="BF20" s="571"/>
      <c r="BG20" s="572">
        <v>653371</v>
      </c>
      <c r="BH20" s="456"/>
      <c r="BI20" s="456"/>
      <c r="BJ20" s="456"/>
      <c r="BK20" s="456"/>
      <c r="BL20" s="456"/>
      <c r="BM20" s="456"/>
      <c r="BN20" s="585"/>
      <c r="BO20" s="605">
        <v>5.7</v>
      </c>
      <c r="BP20" s="605"/>
      <c r="BQ20" s="605"/>
      <c r="BR20" s="605"/>
      <c r="BS20" s="606" t="s">
        <v>200</v>
      </c>
      <c r="BT20" s="606"/>
      <c r="BU20" s="606"/>
      <c r="BV20" s="606"/>
      <c r="BW20" s="606"/>
      <c r="BX20" s="606"/>
      <c r="BY20" s="606"/>
      <c r="BZ20" s="606"/>
      <c r="CA20" s="606"/>
      <c r="CB20" s="628"/>
      <c r="CD20" s="570" t="s">
        <v>194</v>
      </c>
      <c r="CE20" s="359"/>
      <c r="CF20" s="359"/>
      <c r="CG20" s="359"/>
      <c r="CH20" s="359"/>
      <c r="CI20" s="359"/>
      <c r="CJ20" s="359"/>
      <c r="CK20" s="359"/>
      <c r="CL20" s="359"/>
      <c r="CM20" s="359"/>
      <c r="CN20" s="359"/>
      <c r="CO20" s="359"/>
      <c r="CP20" s="359"/>
      <c r="CQ20" s="571"/>
      <c r="CR20" s="572">
        <v>36330998</v>
      </c>
      <c r="CS20" s="456"/>
      <c r="CT20" s="456"/>
      <c r="CU20" s="456"/>
      <c r="CV20" s="456"/>
      <c r="CW20" s="456"/>
      <c r="CX20" s="456"/>
      <c r="CY20" s="585"/>
      <c r="CZ20" s="605">
        <v>100</v>
      </c>
      <c r="DA20" s="605"/>
      <c r="DB20" s="605"/>
      <c r="DC20" s="605"/>
      <c r="DD20" s="578">
        <v>2452694</v>
      </c>
      <c r="DE20" s="456"/>
      <c r="DF20" s="456"/>
      <c r="DG20" s="456"/>
      <c r="DH20" s="456"/>
      <c r="DI20" s="456"/>
      <c r="DJ20" s="456"/>
      <c r="DK20" s="456"/>
      <c r="DL20" s="456"/>
      <c r="DM20" s="456"/>
      <c r="DN20" s="456"/>
      <c r="DO20" s="456"/>
      <c r="DP20" s="585"/>
      <c r="DQ20" s="578">
        <v>25129466</v>
      </c>
      <c r="DR20" s="456"/>
      <c r="DS20" s="456"/>
      <c r="DT20" s="456"/>
      <c r="DU20" s="456"/>
      <c r="DV20" s="456"/>
      <c r="DW20" s="456"/>
      <c r="DX20" s="456"/>
      <c r="DY20" s="456"/>
      <c r="DZ20" s="456"/>
      <c r="EA20" s="456"/>
      <c r="EB20" s="456"/>
      <c r="EC20" s="603"/>
    </row>
    <row r="21" spans="2:133" ht="11.25" customHeight="1" x14ac:dyDescent="0.2">
      <c r="B21" s="570" t="s">
        <v>341</v>
      </c>
      <c r="C21" s="359"/>
      <c r="D21" s="359"/>
      <c r="E21" s="359"/>
      <c r="F21" s="359"/>
      <c r="G21" s="359"/>
      <c r="H21" s="359"/>
      <c r="I21" s="359"/>
      <c r="J21" s="359"/>
      <c r="K21" s="359"/>
      <c r="L21" s="359"/>
      <c r="M21" s="359"/>
      <c r="N21" s="359"/>
      <c r="O21" s="359"/>
      <c r="P21" s="359"/>
      <c r="Q21" s="571"/>
      <c r="R21" s="572">
        <v>9099758</v>
      </c>
      <c r="S21" s="456"/>
      <c r="T21" s="456"/>
      <c r="U21" s="456"/>
      <c r="V21" s="456"/>
      <c r="W21" s="456"/>
      <c r="X21" s="456"/>
      <c r="Y21" s="585"/>
      <c r="Z21" s="605">
        <v>23.6</v>
      </c>
      <c r="AA21" s="605"/>
      <c r="AB21" s="605"/>
      <c r="AC21" s="605"/>
      <c r="AD21" s="606">
        <v>8136966</v>
      </c>
      <c r="AE21" s="606"/>
      <c r="AF21" s="606"/>
      <c r="AG21" s="606"/>
      <c r="AH21" s="606"/>
      <c r="AI21" s="606"/>
      <c r="AJ21" s="606"/>
      <c r="AK21" s="606"/>
      <c r="AL21" s="575">
        <v>36.700000000000003</v>
      </c>
      <c r="AM21" s="319"/>
      <c r="AN21" s="319"/>
      <c r="AO21" s="607"/>
      <c r="AP21" s="570" t="s">
        <v>368</v>
      </c>
      <c r="AQ21" s="629"/>
      <c r="AR21" s="629"/>
      <c r="AS21" s="629"/>
      <c r="AT21" s="629"/>
      <c r="AU21" s="629"/>
      <c r="AV21" s="629"/>
      <c r="AW21" s="629"/>
      <c r="AX21" s="629"/>
      <c r="AY21" s="629"/>
      <c r="AZ21" s="629"/>
      <c r="BA21" s="629"/>
      <c r="BB21" s="629"/>
      <c r="BC21" s="629"/>
      <c r="BD21" s="629"/>
      <c r="BE21" s="629"/>
      <c r="BF21" s="630"/>
      <c r="BG21" s="572">
        <v>160670</v>
      </c>
      <c r="BH21" s="456"/>
      <c r="BI21" s="456"/>
      <c r="BJ21" s="456"/>
      <c r="BK21" s="456"/>
      <c r="BL21" s="456"/>
      <c r="BM21" s="456"/>
      <c r="BN21" s="585"/>
      <c r="BO21" s="605">
        <v>1.4</v>
      </c>
      <c r="BP21" s="605"/>
      <c r="BQ21" s="605"/>
      <c r="BR21" s="605"/>
      <c r="BS21" s="606" t="s">
        <v>200</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292</v>
      </c>
      <c r="C22" s="359"/>
      <c r="D22" s="359"/>
      <c r="E22" s="359"/>
      <c r="F22" s="359"/>
      <c r="G22" s="359"/>
      <c r="H22" s="359"/>
      <c r="I22" s="359"/>
      <c r="J22" s="359"/>
      <c r="K22" s="359"/>
      <c r="L22" s="359"/>
      <c r="M22" s="359"/>
      <c r="N22" s="359"/>
      <c r="O22" s="359"/>
      <c r="P22" s="359"/>
      <c r="Q22" s="571"/>
      <c r="R22" s="572">
        <v>8136966</v>
      </c>
      <c r="S22" s="456"/>
      <c r="T22" s="456"/>
      <c r="U22" s="456"/>
      <c r="V22" s="456"/>
      <c r="W22" s="456"/>
      <c r="X22" s="456"/>
      <c r="Y22" s="585"/>
      <c r="Z22" s="605">
        <v>21.1</v>
      </c>
      <c r="AA22" s="605"/>
      <c r="AB22" s="605"/>
      <c r="AC22" s="605"/>
      <c r="AD22" s="606">
        <v>8136966</v>
      </c>
      <c r="AE22" s="606"/>
      <c r="AF22" s="606"/>
      <c r="AG22" s="606"/>
      <c r="AH22" s="606"/>
      <c r="AI22" s="606"/>
      <c r="AJ22" s="606"/>
      <c r="AK22" s="606"/>
      <c r="AL22" s="575">
        <v>36.700000000000003</v>
      </c>
      <c r="AM22" s="319"/>
      <c r="AN22" s="319"/>
      <c r="AO22" s="607"/>
      <c r="AP22" s="570" t="s">
        <v>369</v>
      </c>
      <c r="AQ22" s="629"/>
      <c r="AR22" s="629"/>
      <c r="AS22" s="629"/>
      <c r="AT22" s="629"/>
      <c r="AU22" s="629"/>
      <c r="AV22" s="629"/>
      <c r="AW22" s="629"/>
      <c r="AX22" s="629"/>
      <c r="AY22" s="629"/>
      <c r="AZ22" s="629"/>
      <c r="BA22" s="629"/>
      <c r="BB22" s="629"/>
      <c r="BC22" s="629"/>
      <c r="BD22" s="629"/>
      <c r="BE22" s="629"/>
      <c r="BF22" s="630"/>
      <c r="BG22" s="572" t="s">
        <v>200</v>
      </c>
      <c r="BH22" s="456"/>
      <c r="BI22" s="456"/>
      <c r="BJ22" s="456"/>
      <c r="BK22" s="456"/>
      <c r="BL22" s="456"/>
      <c r="BM22" s="456"/>
      <c r="BN22" s="585"/>
      <c r="BO22" s="605" t="s">
        <v>200</v>
      </c>
      <c r="BP22" s="605"/>
      <c r="BQ22" s="605"/>
      <c r="BR22" s="605"/>
      <c r="BS22" s="606" t="s">
        <v>200</v>
      </c>
      <c r="BT22" s="606"/>
      <c r="BU22" s="606"/>
      <c r="BV22" s="606"/>
      <c r="BW22" s="606"/>
      <c r="BX22" s="606"/>
      <c r="BY22" s="606"/>
      <c r="BZ22" s="606"/>
      <c r="CA22" s="606"/>
      <c r="CB22" s="628"/>
      <c r="CD22" s="485" t="s">
        <v>371</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290</v>
      </c>
      <c r="C23" s="359"/>
      <c r="D23" s="359"/>
      <c r="E23" s="359"/>
      <c r="F23" s="359"/>
      <c r="G23" s="359"/>
      <c r="H23" s="359"/>
      <c r="I23" s="359"/>
      <c r="J23" s="359"/>
      <c r="K23" s="359"/>
      <c r="L23" s="359"/>
      <c r="M23" s="359"/>
      <c r="N23" s="359"/>
      <c r="O23" s="359"/>
      <c r="P23" s="359"/>
      <c r="Q23" s="571"/>
      <c r="R23" s="572">
        <v>962792</v>
      </c>
      <c r="S23" s="456"/>
      <c r="T23" s="456"/>
      <c r="U23" s="456"/>
      <c r="V23" s="456"/>
      <c r="W23" s="456"/>
      <c r="X23" s="456"/>
      <c r="Y23" s="585"/>
      <c r="Z23" s="605">
        <v>2.5</v>
      </c>
      <c r="AA23" s="605"/>
      <c r="AB23" s="605"/>
      <c r="AC23" s="605"/>
      <c r="AD23" s="606" t="s">
        <v>200</v>
      </c>
      <c r="AE23" s="606"/>
      <c r="AF23" s="606"/>
      <c r="AG23" s="606"/>
      <c r="AH23" s="606"/>
      <c r="AI23" s="606"/>
      <c r="AJ23" s="606"/>
      <c r="AK23" s="606"/>
      <c r="AL23" s="575" t="s">
        <v>200</v>
      </c>
      <c r="AM23" s="319"/>
      <c r="AN23" s="319"/>
      <c r="AO23" s="607"/>
      <c r="AP23" s="570" t="s">
        <v>63</v>
      </c>
      <c r="AQ23" s="629"/>
      <c r="AR23" s="629"/>
      <c r="AS23" s="629"/>
      <c r="AT23" s="629"/>
      <c r="AU23" s="629"/>
      <c r="AV23" s="629"/>
      <c r="AW23" s="629"/>
      <c r="AX23" s="629"/>
      <c r="AY23" s="629"/>
      <c r="AZ23" s="629"/>
      <c r="BA23" s="629"/>
      <c r="BB23" s="629"/>
      <c r="BC23" s="629"/>
      <c r="BD23" s="629"/>
      <c r="BE23" s="629"/>
      <c r="BF23" s="630"/>
      <c r="BG23" s="572">
        <v>492701</v>
      </c>
      <c r="BH23" s="456"/>
      <c r="BI23" s="456"/>
      <c r="BJ23" s="456"/>
      <c r="BK23" s="456"/>
      <c r="BL23" s="456"/>
      <c r="BM23" s="456"/>
      <c r="BN23" s="585"/>
      <c r="BO23" s="605">
        <v>4.3</v>
      </c>
      <c r="BP23" s="605"/>
      <c r="BQ23" s="605"/>
      <c r="BR23" s="605"/>
      <c r="BS23" s="606" t="s">
        <v>200</v>
      </c>
      <c r="BT23" s="606"/>
      <c r="BU23" s="606"/>
      <c r="BV23" s="606"/>
      <c r="BW23" s="606"/>
      <c r="BX23" s="606"/>
      <c r="BY23" s="606"/>
      <c r="BZ23" s="606"/>
      <c r="CA23" s="606"/>
      <c r="CB23" s="628"/>
      <c r="CD23" s="485" t="s">
        <v>312</v>
      </c>
      <c r="CE23" s="486"/>
      <c r="CF23" s="486"/>
      <c r="CG23" s="486"/>
      <c r="CH23" s="486"/>
      <c r="CI23" s="486"/>
      <c r="CJ23" s="486"/>
      <c r="CK23" s="486"/>
      <c r="CL23" s="486"/>
      <c r="CM23" s="486"/>
      <c r="CN23" s="486"/>
      <c r="CO23" s="486"/>
      <c r="CP23" s="486"/>
      <c r="CQ23" s="528"/>
      <c r="CR23" s="485" t="s">
        <v>373</v>
      </c>
      <c r="CS23" s="486"/>
      <c r="CT23" s="486"/>
      <c r="CU23" s="486"/>
      <c r="CV23" s="486"/>
      <c r="CW23" s="486"/>
      <c r="CX23" s="486"/>
      <c r="CY23" s="528"/>
      <c r="CZ23" s="485" t="s">
        <v>376</v>
      </c>
      <c r="DA23" s="486"/>
      <c r="DB23" s="486"/>
      <c r="DC23" s="528"/>
      <c r="DD23" s="485" t="s">
        <v>297</v>
      </c>
      <c r="DE23" s="486"/>
      <c r="DF23" s="486"/>
      <c r="DG23" s="486"/>
      <c r="DH23" s="486"/>
      <c r="DI23" s="486"/>
      <c r="DJ23" s="486"/>
      <c r="DK23" s="528"/>
      <c r="DL23" s="631" t="s">
        <v>379</v>
      </c>
      <c r="DM23" s="632"/>
      <c r="DN23" s="632"/>
      <c r="DO23" s="632"/>
      <c r="DP23" s="632"/>
      <c r="DQ23" s="632"/>
      <c r="DR23" s="632"/>
      <c r="DS23" s="632"/>
      <c r="DT23" s="632"/>
      <c r="DU23" s="632"/>
      <c r="DV23" s="633"/>
      <c r="DW23" s="485" t="s">
        <v>380</v>
      </c>
      <c r="DX23" s="486"/>
      <c r="DY23" s="486"/>
      <c r="DZ23" s="486"/>
      <c r="EA23" s="486"/>
      <c r="EB23" s="486"/>
      <c r="EC23" s="528"/>
    </row>
    <row r="24" spans="2:133" ht="11.25" customHeight="1" x14ac:dyDescent="0.2">
      <c r="B24" s="570" t="s">
        <v>381</v>
      </c>
      <c r="C24" s="359"/>
      <c r="D24" s="359"/>
      <c r="E24" s="359"/>
      <c r="F24" s="359"/>
      <c r="G24" s="359"/>
      <c r="H24" s="359"/>
      <c r="I24" s="359"/>
      <c r="J24" s="359"/>
      <c r="K24" s="359"/>
      <c r="L24" s="359"/>
      <c r="M24" s="359"/>
      <c r="N24" s="359"/>
      <c r="O24" s="359"/>
      <c r="P24" s="359"/>
      <c r="Q24" s="571"/>
      <c r="R24" s="572" t="s">
        <v>200</v>
      </c>
      <c r="S24" s="456"/>
      <c r="T24" s="456"/>
      <c r="U24" s="456"/>
      <c r="V24" s="456"/>
      <c r="W24" s="456"/>
      <c r="X24" s="456"/>
      <c r="Y24" s="585"/>
      <c r="Z24" s="605" t="s">
        <v>200</v>
      </c>
      <c r="AA24" s="605"/>
      <c r="AB24" s="605"/>
      <c r="AC24" s="605"/>
      <c r="AD24" s="606" t="s">
        <v>200</v>
      </c>
      <c r="AE24" s="606"/>
      <c r="AF24" s="606"/>
      <c r="AG24" s="606"/>
      <c r="AH24" s="606"/>
      <c r="AI24" s="606"/>
      <c r="AJ24" s="606"/>
      <c r="AK24" s="606"/>
      <c r="AL24" s="575" t="s">
        <v>200</v>
      </c>
      <c r="AM24" s="319"/>
      <c r="AN24" s="319"/>
      <c r="AO24" s="607"/>
      <c r="AP24" s="570" t="s">
        <v>382</v>
      </c>
      <c r="AQ24" s="629"/>
      <c r="AR24" s="629"/>
      <c r="AS24" s="629"/>
      <c r="AT24" s="629"/>
      <c r="AU24" s="629"/>
      <c r="AV24" s="629"/>
      <c r="AW24" s="629"/>
      <c r="AX24" s="629"/>
      <c r="AY24" s="629"/>
      <c r="AZ24" s="629"/>
      <c r="BA24" s="629"/>
      <c r="BB24" s="629"/>
      <c r="BC24" s="629"/>
      <c r="BD24" s="629"/>
      <c r="BE24" s="629"/>
      <c r="BF24" s="630"/>
      <c r="BG24" s="572" t="s">
        <v>200</v>
      </c>
      <c r="BH24" s="456"/>
      <c r="BI24" s="456"/>
      <c r="BJ24" s="456"/>
      <c r="BK24" s="456"/>
      <c r="BL24" s="456"/>
      <c r="BM24" s="456"/>
      <c r="BN24" s="585"/>
      <c r="BO24" s="605" t="s">
        <v>200</v>
      </c>
      <c r="BP24" s="605"/>
      <c r="BQ24" s="605"/>
      <c r="BR24" s="605"/>
      <c r="BS24" s="606" t="s">
        <v>200</v>
      </c>
      <c r="BT24" s="606"/>
      <c r="BU24" s="606"/>
      <c r="BV24" s="606"/>
      <c r="BW24" s="606"/>
      <c r="BX24" s="606"/>
      <c r="BY24" s="606"/>
      <c r="BZ24" s="606"/>
      <c r="CA24" s="606"/>
      <c r="CB24" s="628"/>
      <c r="CD24" s="614" t="s">
        <v>383</v>
      </c>
      <c r="CE24" s="615"/>
      <c r="CF24" s="615"/>
      <c r="CG24" s="615"/>
      <c r="CH24" s="615"/>
      <c r="CI24" s="615"/>
      <c r="CJ24" s="615"/>
      <c r="CK24" s="615"/>
      <c r="CL24" s="615"/>
      <c r="CM24" s="615"/>
      <c r="CN24" s="615"/>
      <c r="CO24" s="615"/>
      <c r="CP24" s="615"/>
      <c r="CQ24" s="616"/>
      <c r="CR24" s="611">
        <v>17524373</v>
      </c>
      <c r="CS24" s="612"/>
      <c r="CT24" s="612"/>
      <c r="CU24" s="612"/>
      <c r="CV24" s="612"/>
      <c r="CW24" s="612"/>
      <c r="CX24" s="612"/>
      <c r="CY24" s="634"/>
      <c r="CZ24" s="635">
        <v>48.2</v>
      </c>
      <c r="DA24" s="618"/>
      <c r="DB24" s="618"/>
      <c r="DC24" s="636"/>
      <c r="DD24" s="637">
        <v>12041220</v>
      </c>
      <c r="DE24" s="612"/>
      <c r="DF24" s="612"/>
      <c r="DG24" s="612"/>
      <c r="DH24" s="612"/>
      <c r="DI24" s="612"/>
      <c r="DJ24" s="612"/>
      <c r="DK24" s="634"/>
      <c r="DL24" s="637">
        <v>11156080</v>
      </c>
      <c r="DM24" s="612"/>
      <c r="DN24" s="612"/>
      <c r="DO24" s="612"/>
      <c r="DP24" s="612"/>
      <c r="DQ24" s="612"/>
      <c r="DR24" s="612"/>
      <c r="DS24" s="612"/>
      <c r="DT24" s="612"/>
      <c r="DU24" s="612"/>
      <c r="DV24" s="634"/>
      <c r="DW24" s="635">
        <v>50</v>
      </c>
      <c r="DX24" s="618"/>
      <c r="DY24" s="618"/>
      <c r="DZ24" s="618"/>
      <c r="EA24" s="618"/>
      <c r="EB24" s="618"/>
      <c r="EC24" s="638"/>
    </row>
    <row r="25" spans="2:133" ht="11.25" customHeight="1" x14ac:dyDescent="0.2">
      <c r="B25" s="570" t="s">
        <v>86</v>
      </c>
      <c r="C25" s="359"/>
      <c r="D25" s="359"/>
      <c r="E25" s="359"/>
      <c r="F25" s="359"/>
      <c r="G25" s="359"/>
      <c r="H25" s="359"/>
      <c r="I25" s="359"/>
      <c r="J25" s="359"/>
      <c r="K25" s="359"/>
      <c r="L25" s="359"/>
      <c r="M25" s="359"/>
      <c r="N25" s="359"/>
      <c r="O25" s="359"/>
      <c r="P25" s="359"/>
      <c r="Q25" s="571"/>
      <c r="R25" s="572">
        <v>23445012</v>
      </c>
      <c r="S25" s="456"/>
      <c r="T25" s="456"/>
      <c r="U25" s="456"/>
      <c r="V25" s="456"/>
      <c r="W25" s="456"/>
      <c r="X25" s="456"/>
      <c r="Y25" s="585"/>
      <c r="Z25" s="605">
        <v>60.8</v>
      </c>
      <c r="AA25" s="605"/>
      <c r="AB25" s="605"/>
      <c r="AC25" s="605"/>
      <c r="AD25" s="606">
        <v>21989519</v>
      </c>
      <c r="AE25" s="606"/>
      <c r="AF25" s="606"/>
      <c r="AG25" s="606"/>
      <c r="AH25" s="606"/>
      <c r="AI25" s="606"/>
      <c r="AJ25" s="606"/>
      <c r="AK25" s="606"/>
      <c r="AL25" s="575">
        <v>99.3</v>
      </c>
      <c r="AM25" s="319"/>
      <c r="AN25" s="319"/>
      <c r="AO25" s="607"/>
      <c r="AP25" s="570" t="s">
        <v>268</v>
      </c>
      <c r="AQ25" s="629"/>
      <c r="AR25" s="629"/>
      <c r="AS25" s="629"/>
      <c r="AT25" s="629"/>
      <c r="AU25" s="629"/>
      <c r="AV25" s="629"/>
      <c r="AW25" s="629"/>
      <c r="AX25" s="629"/>
      <c r="AY25" s="629"/>
      <c r="AZ25" s="629"/>
      <c r="BA25" s="629"/>
      <c r="BB25" s="629"/>
      <c r="BC25" s="629"/>
      <c r="BD25" s="629"/>
      <c r="BE25" s="629"/>
      <c r="BF25" s="630"/>
      <c r="BG25" s="572" t="s">
        <v>200</v>
      </c>
      <c r="BH25" s="456"/>
      <c r="BI25" s="456"/>
      <c r="BJ25" s="456"/>
      <c r="BK25" s="456"/>
      <c r="BL25" s="456"/>
      <c r="BM25" s="456"/>
      <c r="BN25" s="585"/>
      <c r="BO25" s="605" t="s">
        <v>200</v>
      </c>
      <c r="BP25" s="605"/>
      <c r="BQ25" s="605"/>
      <c r="BR25" s="605"/>
      <c r="BS25" s="606" t="s">
        <v>200</v>
      </c>
      <c r="BT25" s="606"/>
      <c r="BU25" s="606"/>
      <c r="BV25" s="606"/>
      <c r="BW25" s="606"/>
      <c r="BX25" s="606"/>
      <c r="BY25" s="606"/>
      <c r="BZ25" s="606"/>
      <c r="CA25" s="606"/>
      <c r="CB25" s="628"/>
      <c r="CD25" s="570" t="s">
        <v>198</v>
      </c>
      <c r="CE25" s="359"/>
      <c r="CF25" s="359"/>
      <c r="CG25" s="359"/>
      <c r="CH25" s="359"/>
      <c r="CI25" s="359"/>
      <c r="CJ25" s="359"/>
      <c r="CK25" s="359"/>
      <c r="CL25" s="359"/>
      <c r="CM25" s="359"/>
      <c r="CN25" s="359"/>
      <c r="CO25" s="359"/>
      <c r="CP25" s="359"/>
      <c r="CQ25" s="571"/>
      <c r="CR25" s="572">
        <v>6142658</v>
      </c>
      <c r="CS25" s="573"/>
      <c r="CT25" s="573"/>
      <c r="CU25" s="573"/>
      <c r="CV25" s="573"/>
      <c r="CW25" s="573"/>
      <c r="CX25" s="573"/>
      <c r="CY25" s="574"/>
      <c r="CZ25" s="575">
        <v>16.899999999999999</v>
      </c>
      <c r="DA25" s="576"/>
      <c r="DB25" s="576"/>
      <c r="DC25" s="577"/>
      <c r="DD25" s="578">
        <v>5766361</v>
      </c>
      <c r="DE25" s="573"/>
      <c r="DF25" s="573"/>
      <c r="DG25" s="573"/>
      <c r="DH25" s="573"/>
      <c r="DI25" s="573"/>
      <c r="DJ25" s="573"/>
      <c r="DK25" s="574"/>
      <c r="DL25" s="578">
        <v>5662081</v>
      </c>
      <c r="DM25" s="573"/>
      <c r="DN25" s="573"/>
      <c r="DO25" s="573"/>
      <c r="DP25" s="573"/>
      <c r="DQ25" s="573"/>
      <c r="DR25" s="573"/>
      <c r="DS25" s="573"/>
      <c r="DT25" s="573"/>
      <c r="DU25" s="573"/>
      <c r="DV25" s="574"/>
      <c r="DW25" s="575">
        <v>25.4</v>
      </c>
      <c r="DX25" s="576"/>
      <c r="DY25" s="576"/>
      <c r="DZ25" s="576"/>
      <c r="EA25" s="576"/>
      <c r="EB25" s="576"/>
      <c r="EC25" s="604"/>
    </row>
    <row r="26" spans="2:133" ht="11.25" customHeight="1" x14ac:dyDescent="0.2">
      <c r="B26" s="570" t="s">
        <v>386</v>
      </c>
      <c r="C26" s="359"/>
      <c r="D26" s="359"/>
      <c r="E26" s="359"/>
      <c r="F26" s="359"/>
      <c r="G26" s="359"/>
      <c r="H26" s="359"/>
      <c r="I26" s="359"/>
      <c r="J26" s="359"/>
      <c r="K26" s="359"/>
      <c r="L26" s="359"/>
      <c r="M26" s="359"/>
      <c r="N26" s="359"/>
      <c r="O26" s="359"/>
      <c r="P26" s="359"/>
      <c r="Q26" s="571"/>
      <c r="R26" s="572">
        <v>12701</v>
      </c>
      <c r="S26" s="456"/>
      <c r="T26" s="456"/>
      <c r="U26" s="456"/>
      <c r="V26" s="456"/>
      <c r="W26" s="456"/>
      <c r="X26" s="456"/>
      <c r="Y26" s="585"/>
      <c r="Z26" s="605">
        <v>0</v>
      </c>
      <c r="AA26" s="605"/>
      <c r="AB26" s="605"/>
      <c r="AC26" s="605"/>
      <c r="AD26" s="606">
        <v>12701</v>
      </c>
      <c r="AE26" s="606"/>
      <c r="AF26" s="606"/>
      <c r="AG26" s="606"/>
      <c r="AH26" s="606"/>
      <c r="AI26" s="606"/>
      <c r="AJ26" s="606"/>
      <c r="AK26" s="606"/>
      <c r="AL26" s="575">
        <v>0.1</v>
      </c>
      <c r="AM26" s="319"/>
      <c r="AN26" s="319"/>
      <c r="AO26" s="607"/>
      <c r="AP26" s="570" t="s">
        <v>388</v>
      </c>
      <c r="AQ26" s="629"/>
      <c r="AR26" s="629"/>
      <c r="AS26" s="629"/>
      <c r="AT26" s="629"/>
      <c r="AU26" s="629"/>
      <c r="AV26" s="629"/>
      <c r="AW26" s="629"/>
      <c r="AX26" s="629"/>
      <c r="AY26" s="629"/>
      <c r="AZ26" s="629"/>
      <c r="BA26" s="629"/>
      <c r="BB26" s="629"/>
      <c r="BC26" s="629"/>
      <c r="BD26" s="629"/>
      <c r="BE26" s="629"/>
      <c r="BF26" s="630"/>
      <c r="BG26" s="572" t="s">
        <v>200</v>
      </c>
      <c r="BH26" s="456"/>
      <c r="BI26" s="456"/>
      <c r="BJ26" s="456"/>
      <c r="BK26" s="456"/>
      <c r="BL26" s="456"/>
      <c r="BM26" s="456"/>
      <c r="BN26" s="585"/>
      <c r="BO26" s="605" t="s">
        <v>200</v>
      </c>
      <c r="BP26" s="605"/>
      <c r="BQ26" s="605"/>
      <c r="BR26" s="605"/>
      <c r="BS26" s="606" t="s">
        <v>200</v>
      </c>
      <c r="BT26" s="606"/>
      <c r="BU26" s="606"/>
      <c r="BV26" s="606"/>
      <c r="BW26" s="606"/>
      <c r="BX26" s="606"/>
      <c r="BY26" s="606"/>
      <c r="BZ26" s="606"/>
      <c r="CA26" s="606"/>
      <c r="CB26" s="628"/>
      <c r="CD26" s="570" t="s">
        <v>124</v>
      </c>
      <c r="CE26" s="359"/>
      <c r="CF26" s="359"/>
      <c r="CG26" s="359"/>
      <c r="CH26" s="359"/>
      <c r="CI26" s="359"/>
      <c r="CJ26" s="359"/>
      <c r="CK26" s="359"/>
      <c r="CL26" s="359"/>
      <c r="CM26" s="359"/>
      <c r="CN26" s="359"/>
      <c r="CO26" s="359"/>
      <c r="CP26" s="359"/>
      <c r="CQ26" s="571"/>
      <c r="CR26" s="572">
        <v>3715631</v>
      </c>
      <c r="CS26" s="456"/>
      <c r="CT26" s="456"/>
      <c r="CU26" s="456"/>
      <c r="CV26" s="456"/>
      <c r="CW26" s="456"/>
      <c r="CX26" s="456"/>
      <c r="CY26" s="585"/>
      <c r="CZ26" s="575">
        <v>10.199999999999999</v>
      </c>
      <c r="DA26" s="576"/>
      <c r="DB26" s="576"/>
      <c r="DC26" s="577"/>
      <c r="DD26" s="578">
        <v>3488713</v>
      </c>
      <c r="DE26" s="456"/>
      <c r="DF26" s="456"/>
      <c r="DG26" s="456"/>
      <c r="DH26" s="456"/>
      <c r="DI26" s="456"/>
      <c r="DJ26" s="456"/>
      <c r="DK26" s="585"/>
      <c r="DL26" s="578" t="s">
        <v>200</v>
      </c>
      <c r="DM26" s="456"/>
      <c r="DN26" s="456"/>
      <c r="DO26" s="456"/>
      <c r="DP26" s="456"/>
      <c r="DQ26" s="456"/>
      <c r="DR26" s="456"/>
      <c r="DS26" s="456"/>
      <c r="DT26" s="456"/>
      <c r="DU26" s="456"/>
      <c r="DV26" s="585"/>
      <c r="DW26" s="575" t="s">
        <v>200</v>
      </c>
      <c r="DX26" s="576"/>
      <c r="DY26" s="576"/>
      <c r="DZ26" s="576"/>
      <c r="EA26" s="576"/>
      <c r="EB26" s="576"/>
      <c r="EC26" s="604"/>
    </row>
    <row r="27" spans="2:133" ht="11.25" customHeight="1" x14ac:dyDescent="0.2">
      <c r="B27" s="570" t="s">
        <v>158</v>
      </c>
      <c r="C27" s="359"/>
      <c r="D27" s="359"/>
      <c r="E27" s="359"/>
      <c r="F27" s="359"/>
      <c r="G27" s="359"/>
      <c r="H27" s="359"/>
      <c r="I27" s="359"/>
      <c r="J27" s="359"/>
      <c r="K27" s="359"/>
      <c r="L27" s="359"/>
      <c r="M27" s="359"/>
      <c r="N27" s="359"/>
      <c r="O27" s="359"/>
      <c r="P27" s="359"/>
      <c r="Q27" s="571"/>
      <c r="R27" s="572">
        <v>137353</v>
      </c>
      <c r="S27" s="456"/>
      <c r="T27" s="456"/>
      <c r="U27" s="456"/>
      <c r="V27" s="456"/>
      <c r="W27" s="456"/>
      <c r="X27" s="456"/>
      <c r="Y27" s="585"/>
      <c r="Z27" s="605">
        <v>0.4</v>
      </c>
      <c r="AA27" s="605"/>
      <c r="AB27" s="605"/>
      <c r="AC27" s="605"/>
      <c r="AD27" s="606" t="s">
        <v>200</v>
      </c>
      <c r="AE27" s="606"/>
      <c r="AF27" s="606"/>
      <c r="AG27" s="606"/>
      <c r="AH27" s="606"/>
      <c r="AI27" s="606"/>
      <c r="AJ27" s="606"/>
      <c r="AK27" s="606"/>
      <c r="AL27" s="575" t="s">
        <v>200</v>
      </c>
      <c r="AM27" s="319"/>
      <c r="AN27" s="319"/>
      <c r="AO27" s="607"/>
      <c r="AP27" s="570" t="s">
        <v>390</v>
      </c>
      <c r="AQ27" s="359"/>
      <c r="AR27" s="359"/>
      <c r="AS27" s="359"/>
      <c r="AT27" s="359"/>
      <c r="AU27" s="359"/>
      <c r="AV27" s="359"/>
      <c r="AW27" s="359"/>
      <c r="AX27" s="359"/>
      <c r="AY27" s="359"/>
      <c r="AZ27" s="359"/>
      <c r="BA27" s="359"/>
      <c r="BB27" s="359"/>
      <c r="BC27" s="359"/>
      <c r="BD27" s="359"/>
      <c r="BE27" s="359"/>
      <c r="BF27" s="571"/>
      <c r="BG27" s="572">
        <v>11482769</v>
      </c>
      <c r="BH27" s="456"/>
      <c r="BI27" s="456"/>
      <c r="BJ27" s="456"/>
      <c r="BK27" s="456"/>
      <c r="BL27" s="456"/>
      <c r="BM27" s="456"/>
      <c r="BN27" s="585"/>
      <c r="BO27" s="605">
        <v>100</v>
      </c>
      <c r="BP27" s="605"/>
      <c r="BQ27" s="605"/>
      <c r="BR27" s="605"/>
      <c r="BS27" s="606">
        <v>197152</v>
      </c>
      <c r="BT27" s="606"/>
      <c r="BU27" s="606"/>
      <c r="BV27" s="606"/>
      <c r="BW27" s="606"/>
      <c r="BX27" s="606"/>
      <c r="BY27" s="606"/>
      <c r="BZ27" s="606"/>
      <c r="CA27" s="606"/>
      <c r="CB27" s="628"/>
      <c r="CD27" s="570" t="s">
        <v>222</v>
      </c>
      <c r="CE27" s="359"/>
      <c r="CF27" s="359"/>
      <c r="CG27" s="359"/>
      <c r="CH27" s="359"/>
      <c r="CI27" s="359"/>
      <c r="CJ27" s="359"/>
      <c r="CK27" s="359"/>
      <c r="CL27" s="359"/>
      <c r="CM27" s="359"/>
      <c r="CN27" s="359"/>
      <c r="CO27" s="359"/>
      <c r="CP27" s="359"/>
      <c r="CQ27" s="571"/>
      <c r="CR27" s="572">
        <v>7928429</v>
      </c>
      <c r="CS27" s="573"/>
      <c r="CT27" s="573"/>
      <c r="CU27" s="573"/>
      <c r="CV27" s="573"/>
      <c r="CW27" s="573"/>
      <c r="CX27" s="573"/>
      <c r="CY27" s="574"/>
      <c r="CZ27" s="575">
        <v>21.8</v>
      </c>
      <c r="DA27" s="576"/>
      <c r="DB27" s="576"/>
      <c r="DC27" s="577"/>
      <c r="DD27" s="578">
        <v>2828830</v>
      </c>
      <c r="DE27" s="573"/>
      <c r="DF27" s="573"/>
      <c r="DG27" s="573"/>
      <c r="DH27" s="573"/>
      <c r="DI27" s="573"/>
      <c r="DJ27" s="573"/>
      <c r="DK27" s="574"/>
      <c r="DL27" s="578">
        <v>2047970</v>
      </c>
      <c r="DM27" s="573"/>
      <c r="DN27" s="573"/>
      <c r="DO27" s="573"/>
      <c r="DP27" s="573"/>
      <c r="DQ27" s="573"/>
      <c r="DR27" s="573"/>
      <c r="DS27" s="573"/>
      <c r="DT27" s="573"/>
      <c r="DU27" s="573"/>
      <c r="DV27" s="574"/>
      <c r="DW27" s="575">
        <v>9.1999999999999993</v>
      </c>
      <c r="DX27" s="576"/>
      <c r="DY27" s="576"/>
      <c r="DZ27" s="576"/>
      <c r="EA27" s="576"/>
      <c r="EB27" s="576"/>
      <c r="EC27" s="604"/>
    </row>
    <row r="28" spans="2:133" ht="11.25" customHeight="1" x14ac:dyDescent="0.2">
      <c r="B28" s="570" t="s">
        <v>311</v>
      </c>
      <c r="C28" s="359"/>
      <c r="D28" s="359"/>
      <c r="E28" s="359"/>
      <c r="F28" s="359"/>
      <c r="G28" s="359"/>
      <c r="H28" s="359"/>
      <c r="I28" s="359"/>
      <c r="J28" s="359"/>
      <c r="K28" s="359"/>
      <c r="L28" s="359"/>
      <c r="M28" s="359"/>
      <c r="N28" s="359"/>
      <c r="O28" s="359"/>
      <c r="P28" s="359"/>
      <c r="Q28" s="571"/>
      <c r="R28" s="572">
        <v>233802</v>
      </c>
      <c r="S28" s="456"/>
      <c r="T28" s="456"/>
      <c r="U28" s="456"/>
      <c r="V28" s="456"/>
      <c r="W28" s="456"/>
      <c r="X28" s="456"/>
      <c r="Y28" s="585"/>
      <c r="Z28" s="605">
        <v>0.6</v>
      </c>
      <c r="AA28" s="605"/>
      <c r="AB28" s="605"/>
      <c r="AC28" s="605"/>
      <c r="AD28" s="606">
        <v>37604</v>
      </c>
      <c r="AE28" s="606"/>
      <c r="AF28" s="606"/>
      <c r="AG28" s="606"/>
      <c r="AH28" s="606"/>
      <c r="AI28" s="606"/>
      <c r="AJ28" s="606"/>
      <c r="AK28" s="606"/>
      <c r="AL28" s="575">
        <v>0.2</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384</v>
      </c>
      <c r="CE28" s="359"/>
      <c r="CF28" s="359"/>
      <c r="CG28" s="359"/>
      <c r="CH28" s="359"/>
      <c r="CI28" s="359"/>
      <c r="CJ28" s="359"/>
      <c r="CK28" s="359"/>
      <c r="CL28" s="359"/>
      <c r="CM28" s="359"/>
      <c r="CN28" s="359"/>
      <c r="CO28" s="359"/>
      <c r="CP28" s="359"/>
      <c r="CQ28" s="571"/>
      <c r="CR28" s="572">
        <v>3453286</v>
      </c>
      <c r="CS28" s="456"/>
      <c r="CT28" s="456"/>
      <c r="CU28" s="456"/>
      <c r="CV28" s="456"/>
      <c r="CW28" s="456"/>
      <c r="CX28" s="456"/>
      <c r="CY28" s="585"/>
      <c r="CZ28" s="575">
        <v>9.5</v>
      </c>
      <c r="DA28" s="576"/>
      <c r="DB28" s="576"/>
      <c r="DC28" s="577"/>
      <c r="DD28" s="578">
        <v>3446029</v>
      </c>
      <c r="DE28" s="456"/>
      <c r="DF28" s="456"/>
      <c r="DG28" s="456"/>
      <c r="DH28" s="456"/>
      <c r="DI28" s="456"/>
      <c r="DJ28" s="456"/>
      <c r="DK28" s="585"/>
      <c r="DL28" s="578">
        <v>3446029</v>
      </c>
      <c r="DM28" s="456"/>
      <c r="DN28" s="456"/>
      <c r="DO28" s="456"/>
      <c r="DP28" s="456"/>
      <c r="DQ28" s="456"/>
      <c r="DR28" s="456"/>
      <c r="DS28" s="456"/>
      <c r="DT28" s="456"/>
      <c r="DU28" s="456"/>
      <c r="DV28" s="585"/>
      <c r="DW28" s="575">
        <v>15.4</v>
      </c>
      <c r="DX28" s="576"/>
      <c r="DY28" s="576"/>
      <c r="DZ28" s="576"/>
      <c r="EA28" s="576"/>
      <c r="EB28" s="576"/>
      <c r="EC28" s="604"/>
    </row>
    <row r="29" spans="2:133" ht="11.25" customHeight="1" x14ac:dyDescent="0.2">
      <c r="B29" s="570" t="s">
        <v>18</v>
      </c>
      <c r="C29" s="359"/>
      <c r="D29" s="359"/>
      <c r="E29" s="359"/>
      <c r="F29" s="359"/>
      <c r="G29" s="359"/>
      <c r="H29" s="359"/>
      <c r="I29" s="359"/>
      <c r="J29" s="359"/>
      <c r="K29" s="359"/>
      <c r="L29" s="359"/>
      <c r="M29" s="359"/>
      <c r="N29" s="359"/>
      <c r="O29" s="359"/>
      <c r="P29" s="359"/>
      <c r="Q29" s="571"/>
      <c r="R29" s="572">
        <v>43031</v>
      </c>
      <c r="S29" s="456"/>
      <c r="T29" s="456"/>
      <c r="U29" s="456"/>
      <c r="V29" s="456"/>
      <c r="W29" s="456"/>
      <c r="X29" s="456"/>
      <c r="Y29" s="585"/>
      <c r="Z29" s="605">
        <v>0.1</v>
      </c>
      <c r="AA29" s="605"/>
      <c r="AB29" s="605"/>
      <c r="AC29" s="605"/>
      <c r="AD29" s="606" t="s">
        <v>200</v>
      </c>
      <c r="AE29" s="606"/>
      <c r="AF29" s="606"/>
      <c r="AG29" s="606"/>
      <c r="AH29" s="606"/>
      <c r="AI29" s="606"/>
      <c r="AJ29" s="606"/>
      <c r="AK29" s="606"/>
      <c r="AL29" s="575" t="s">
        <v>200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175</v>
      </c>
      <c r="CE29" s="352"/>
      <c r="CF29" s="570" t="s">
        <v>23</v>
      </c>
      <c r="CG29" s="359"/>
      <c r="CH29" s="359"/>
      <c r="CI29" s="359"/>
      <c r="CJ29" s="359"/>
      <c r="CK29" s="359"/>
      <c r="CL29" s="359"/>
      <c r="CM29" s="359"/>
      <c r="CN29" s="359"/>
      <c r="CO29" s="359"/>
      <c r="CP29" s="359"/>
      <c r="CQ29" s="571"/>
      <c r="CR29" s="572">
        <v>3453286</v>
      </c>
      <c r="CS29" s="573"/>
      <c r="CT29" s="573"/>
      <c r="CU29" s="573"/>
      <c r="CV29" s="573"/>
      <c r="CW29" s="573"/>
      <c r="CX29" s="573"/>
      <c r="CY29" s="574"/>
      <c r="CZ29" s="575">
        <v>9.5</v>
      </c>
      <c r="DA29" s="576"/>
      <c r="DB29" s="576"/>
      <c r="DC29" s="577"/>
      <c r="DD29" s="578">
        <v>3446029</v>
      </c>
      <c r="DE29" s="573"/>
      <c r="DF29" s="573"/>
      <c r="DG29" s="573"/>
      <c r="DH29" s="573"/>
      <c r="DI29" s="573"/>
      <c r="DJ29" s="573"/>
      <c r="DK29" s="574"/>
      <c r="DL29" s="578">
        <v>3446029</v>
      </c>
      <c r="DM29" s="573"/>
      <c r="DN29" s="573"/>
      <c r="DO29" s="573"/>
      <c r="DP29" s="573"/>
      <c r="DQ29" s="573"/>
      <c r="DR29" s="573"/>
      <c r="DS29" s="573"/>
      <c r="DT29" s="573"/>
      <c r="DU29" s="573"/>
      <c r="DV29" s="574"/>
      <c r="DW29" s="575">
        <v>15.4</v>
      </c>
      <c r="DX29" s="576"/>
      <c r="DY29" s="576"/>
      <c r="DZ29" s="576"/>
      <c r="EA29" s="576"/>
      <c r="EB29" s="576"/>
      <c r="EC29" s="604"/>
    </row>
    <row r="30" spans="2:133" ht="11.25" customHeight="1" x14ac:dyDescent="0.2">
      <c r="B30" s="570" t="s">
        <v>342</v>
      </c>
      <c r="C30" s="359"/>
      <c r="D30" s="359"/>
      <c r="E30" s="359"/>
      <c r="F30" s="359"/>
      <c r="G30" s="359"/>
      <c r="H30" s="359"/>
      <c r="I30" s="359"/>
      <c r="J30" s="359"/>
      <c r="K30" s="359"/>
      <c r="L30" s="359"/>
      <c r="M30" s="359"/>
      <c r="N30" s="359"/>
      <c r="O30" s="359"/>
      <c r="P30" s="359"/>
      <c r="Q30" s="571"/>
      <c r="R30" s="572">
        <v>5702857</v>
      </c>
      <c r="S30" s="456"/>
      <c r="T30" s="456"/>
      <c r="U30" s="456"/>
      <c r="V30" s="456"/>
      <c r="W30" s="456"/>
      <c r="X30" s="456"/>
      <c r="Y30" s="585"/>
      <c r="Z30" s="605">
        <v>14.8</v>
      </c>
      <c r="AA30" s="605"/>
      <c r="AB30" s="605"/>
      <c r="AC30" s="605"/>
      <c r="AD30" s="606" t="s">
        <v>200</v>
      </c>
      <c r="AE30" s="606"/>
      <c r="AF30" s="606"/>
      <c r="AG30" s="606"/>
      <c r="AH30" s="606"/>
      <c r="AI30" s="606"/>
      <c r="AJ30" s="606"/>
      <c r="AK30" s="606"/>
      <c r="AL30" s="575" t="s">
        <v>200</v>
      </c>
      <c r="AM30" s="319"/>
      <c r="AN30" s="319"/>
      <c r="AO30" s="607"/>
      <c r="AP30" s="485" t="s">
        <v>312</v>
      </c>
      <c r="AQ30" s="486"/>
      <c r="AR30" s="486"/>
      <c r="AS30" s="486"/>
      <c r="AT30" s="486"/>
      <c r="AU30" s="486"/>
      <c r="AV30" s="486"/>
      <c r="AW30" s="486"/>
      <c r="AX30" s="486"/>
      <c r="AY30" s="486"/>
      <c r="AZ30" s="486"/>
      <c r="BA30" s="486"/>
      <c r="BB30" s="486"/>
      <c r="BC30" s="486"/>
      <c r="BD30" s="486"/>
      <c r="BE30" s="486"/>
      <c r="BF30" s="528"/>
      <c r="BG30" s="485" t="s">
        <v>392</v>
      </c>
      <c r="BH30" s="626"/>
      <c r="BI30" s="626"/>
      <c r="BJ30" s="626"/>
      <c r="BK30" s="626"/>
      <c r="BL30" s="626"/>
      <c r="BM30" s="626"/>
      <c r="BN30" s="626"/>
      <c r="BO30" s="626"/>
      <c r="BP30" s="626"/>
      <c r="BQ30" s="627"/>
      <c r="BR30" s="485" t="s">
        <v>394</v>
      </c>
      <c r="BS30" s="626"/>
      <c r="BT30" s="626"/>
      <c r="BU30" s="626"/>
      <c r="BV30" s="626"/>
      <c r="BW30" s="626"/>
      <c r="BX30" s="626"/>
      <c r="BY30" s="626"/>
      <c r="BZ30" s="626"/>
      <c r="CA30" s="626"/>
      <c r="CB30" s="627"/>
      <c r="CD30" s="353"/>
      <c r="CE30" s="355"/>
      <c r="CF30" s="570" t="s">
        <v>395</v>
      </c>
      <c r="CG30" s="359"/>
      <c r="CH30" s="359"/>
      <c r="CI30" s="359"/>
      <c r="CJ30" s="359"/>
      <c r="CK30" s="359"/>
      <c r="CL30" s="359"/>
      <c r="CM30" s="359"/>
      <c r="CN30" s="359"/>
      <c r="CO30" s="359"/>
      <c r="CP30" s="359"/>
      <c r="CQ30" s="571"/>
      <c r="CR30" s="572">
        <v>3346675</v>
      </c>
      <c r="CS30" s="456"/>
      <c r="CT30" s="456"/>
      <c r="CU30" s="456"/>
      <c r="CV30" s="456"/>
      <c r="CW30" s="456"/>
      <c r="CX30" s="456"/>
      <c r="CY30" s="585"/>
      <c r="CZ30" s="575">
        <v>9.1999999999999993</v>
      </c>
      <c r="DA30" s="576"/>
      <c r="DB30" s="576"/>
      <c r="DC30" s="577"/>
      <c r="DD30" s="578">
        <v>3339887</v>
      </c>
      <c r="DE30" s="456"/>
      <c r="DF30" s="456"/>
      <c r="DG30" s="456"/>
      <c r="DH30" s="456"/>
      <c r="DI30" s="456"/>
      <c r="DJ30" s="456"/>
      <c r="DK30" s="585"/>
      <c r="DL30" s="578">
        <v>3339887</v>
      </c>
      <c r="DM30" s="456"/>
      <c r="DN30" s="456"/>
      <c r="DO30" s="456"/>
      <c r="DP30" s="456"/>
      <c r="DQ30" s="456"/>
      <c r="DR30" s="456"/>
      <c r="DS30" s="456"/>
      <c r="DT30" s="456"/>
      <c r="DU30" s="456"/>
      <c r="DV30" s="585"/>
      <c r="DW30" s="575">
        <v>15</v>
      </c>
      <c r="DX30" s="576"/>
      <c r="DY30" s="576"/>
      <c r="DZ30" s="576"/>
      <c r="EA30" s="576"/>
      <c r="EB30" s="576"/>
      <c r="EC30" s="604"/>
    </row>
    <row r="31" spans="2:133" ht="11.25" customHeight="1" x14ac:dyDescent="0.2">
      <c r="B31" s="622" t="s">
        <v>54</v>
      </c>
      <c r="C31" s="623"/>
      <c r="D31" s="623"/>
      <c r="E31" s="623"/>
      <c r="F31" s="623"/>
      <c r="G31" s="623"/>
      <c r="H31" s="623"/>
      <c r="I31" s="623"/>
      <c r="J31" s="623"/>
      <c r="K31" s="623"/>
      <c r="L31" s="623"/>
      <c r="M31" s="623"/>
      <c r="N31" s="623"/>
      <c r="O31" s="623"/>
      <c r="P31" s="623"/>
      <c r="Q31" s="624"/>
      <c r="R31" s="572" t="s">
        <v>200</v>
      </c>
      <c r="S31" s="456"/>
      <c r="T31" s="456"/>
      <c r="U31" s="456"/>
      <c r="V31" s="456"/>
      <c r="W31" s="456"/>
      <c r="X31" s="456"/>
      <c r="Y31" s="585"/>
      <c r="Z31" s="605" t="s">
        <v>200</v>
      </c>
      <c r="AA31" s="605"/>
      <c r="AB31" s="605"/>
      <c r="AC31" s="605"/>
      <c r="AD31" s="606" t="s">
        <v>200</v>
      </c>
      <c r="AE31" s="606"/>
      <c r="AF31" s="606"/>
      <c r="AG31" s="606"/>
      <c r="AH31" s="606"/>
      <c r="AI31" s="606"/>
      <c r="AJ31" s="606"/>
      <c r="AK31" s="606"/>
      <c r="AL31" s="575" t="s">
        <v>200</v>
      </c>
      <c r="AM31" s="319"/>
      <c r="AN31" s="319"/>
      <c r="AO31" s="607"/>
      <c r="AP31" s="342" t="s">
        <v>4</v>
      </c>
      <c r="AQ31" s="343"/>
      <c r="AR31" s="343"/>
      <c r="AS31" s="343"/>
      <c r="AT31" s="567" t="s">
        <v>396</v>
      </c>
      <c r="AU31" s="42"/>
      <c r="AV31" s="42"/>
      <c r="AW31" s="42"/>
      <c r="AX31" s="614" t="s">
        <v>269</v>
      </c>
      <c r="AY31" s="615"/>
      <c r="AZ31" s="615"/>
      <c r="BA31" s="615"/>
      <c r="BB31" s="615"/>
      <c r="BC31" s="615"/>
      <c r="BD31" s="615"/>
      <c r="BE31" s="615"/>
      <c r="BF31" s="616"/>
      <c r="BG31" s="625">
        <v>98.9</v>
      </c>
      <c r="BH31" s="619"/>
      <c r="BI31" s="619"/>
      <c r="BJ31" s="619"/>
      <c r="BK31" s="619"/>
      <c r="BL31" s="619"/>
      <c r="BM31" s="618">
        <v>96.5</v>
      </c>
      <c r="BN31" s="619"/>
      <c r="BO31" s="619"/>
      <c r="BP31" s="619"/>
      <c r="BQ31" s="620"/>
      <c r="BR31" s="625">
        <v>99</v>
      </c>
      <c r="BS31" s="619"/>
      <c r="BT31" s="619"/>
      <c r="BU31" s="619"/>
      <c r="BV31" s="619"/>
      <c r="BW31" s="619"/>
      <c r="BX31" s="618">
        <v>96.4</v>
      </c>
      <c r="BY31" s="619"/>
      <c r="BZ31" s="619"/>
      <c r="CA31" s="619"/>
      <c r="CB31" s="620"/>
      <c r="CD31" s="353"/>
      <c r="CE31" s="355"/>
      <c r="CF31" s="570" t="s">
        <v>313</v>
      </c>
      <c r="CG31" s="359"/>
      <c r="CH31" s="359"/>
      <c r="CI31" s="359"/>
      <c r="CJ31" s="359"/>
      <c r="CK31" s="359"/>
      <c r="CL31" s="359"/>
      <c r="CM31" s="359"/>
      <c r="CN31" s="359"/>
      <c r="CO31" s="359"/>
      <c r="CP31" s="359"/>
      <c r="CQ31" s="571"/>
      <c r="CR31" s="572">
        <v>106611</v>
      </c>
      <c r="CS31" s="573"/>
      <c r="CT31" s="573"/>
      <c r="CU31" s="573"/>
      <c r="CV31" s="573"/>
      <c r="CW31" s="573"/>
      <c r="CX31" s="573"/>
      <c r="CY31" s="574"/>
      <c r="CZ31" s="575">
        <v>0.3</v>
      </c>
      <c r="DA31" s="576"/>
      <c r="DB31" s="576"/>
      <c r="DC31" s="577"/>
      <c r="DD31" s="578">
        <v>106142</v>
      </c>
      <c r="DE31" s="573"/>
      <c r="DF31" s="573"/>
      <c r="DG31" s="573"/>
      <c r="DH31" s="573"/>
      <c r="DI31" s="573"/>
      <c r="DJ31" s="573"/>
      <c r="DK31" s="574"/>
      <c r="DL31" s="578">
        <v>106142</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397</v>
      </c>
      <c r="C32" s="359"/>
      <c r="D32" s="359"/>
      <c r="E32" s="359"/>
      <c r="F32" s="359"/>
      <c r="G32" s="359"/>
      <c r="H32" s="359"/>
      <c r="I32" s="359"/>
      <c r="J32" s="359"/>
      <c r="K32" s="359"/>
      <c r="L32" s="359"/>
      <c r="M32" s="359"/>
      <c r="N32" s="359"/>
      <c r="O32" s="359"/>
      <c r="P32" s="359"/>
      <c r="Q32" s="571"/>
      <c r="R32" s="572">
        <v>2463151</v>
      </c>
      <c r="S32" s="456"/>
      <c r="T32" s="456"/>
      <c r="U32" s="456"/>
      <c r="V32" s="456"/>
      <c r="W32" s="456"/>
      <c r="X32" s="456"/>
      <c r="Y32" s="585"/>
      <c r="Z32" s="605">
        <v>6.4</v>
      </c>
      <c r="AA32" s="605"/>
      <c r="AB32" s="605"/>
      <c r="AC32" s="605"/>
      <c r="AD32" s="606" t="s">
        <v>200</v>
      </c>
      <c r="AE32" s="606"/>
      <c r="AF32" s="606"/>
      <c r="AG32" s="606"/>
      <c r="AH32" s="606"/>
      <c r="AI32" s="606"/>
      <c r="AJ32" s="606"/>
      <c r="AK32" s="606"/>
      <c r="AL32" s="575" t="s">
        <v>200</v>
      </c>
      <c r="AM32" s="319"/>
      <c r="AN32" s="319"/>
      <c r="AO32" s="607"/>
      <c r="AP32" s="566"/>
      <c r="AQ32" s="408"/>
      <c r="AR32" s="408"/>
      <c r="AS32" s="408"/>
      <c r="AT32" s="568"/>
      <c r="AU32" s="1" t="s">
        <v>243</v>
      </c>
      <c r="AX32" s="570" t="s">
        <v>374</v>
      </c>
      <c r="AY32" s="359"/>
      <c r="AZ32" s="359"/>
      <c r="BA32" s="359"/>
      <c r="BB32" s="359"/>
      <c r="BC32" s="359"/>
      <c r="BD32" s="359"/>
      <c r="BE32" s="359"/>
      <c r="BF32" s="571"/>
      <c r="BG32" s="621">
        <v>99</v>
      </c>
      <c r="BH32" s="573"/>
      <c r="BI32" s="573"/>
      <c r="BJ32" s="573"/>
      <c r="BK32" s="573"/>
      <c r="BL32" s="573"/>
      <c r="BM32" s="319">
        <v>97.3</v>
      </c>
      <c r="BN32" s="573"/>
      <c r="BO32" s="573"/>
      <c r="BP32" s="573"/>
      <c r="BQ32" s="602"/>
      <c r="BR32" s="621">
        <v>99.1</v>
      </c>
      <c r="BS32" s="573"/>
      <c r="BT32" s="573"/>
      <c r="BU32" s="573"/>
      <c r="BV32" s="573"/>
      <c r="BW32" s="573"/>
      <c r="BX32" s="319">
        <v>97.4</v>
      </c>
      <c r="BY32" s="573"/>
      <c r="BZ32" s="573"/>
      <c r="CA32" s="573"/>
      <c r="CB32" s="602"/>
      <c r="CD32" s="356"/>
      <c r="CE32" s="358"/>
      <c r="CF32" s="570" t="s">
        <v>398</v>
      </c>
      <c r="CG32" s="359"/>
      <c r="CH32" s="359"/>
      <c r="CI32" s="359"/>
      <c r="CJ32" s="359"/>
      <c r="CK32" s="359"/>
      <c r="CL32" s="359"/>
      <c r="CM32" s="359"/>
      <c r="CN32" s="359"/>
      <c r="CO32" s="359"/>
      <c r="CP32" s="359"/>
      <c r="CQ32" s="571"/>
      <c r="CR32" s="572" t="s">
        <v>200</v>
      </c>
      <c r="CS32" s="456"/>
      <c r="CT32" s="456"/>
      <c r="CU32" s="456"/>
      <c r="CV32" s="456"/>
      <c r="CW32" s="456"/>
      <c r="CX32" s="456"/>
      <c r="CY32" s="585"/>
      <c r="CZ32" s="575" t="s">
        <v>200</v>
      </c>
      <c r="DA32" s="576"/>
      <c r="DB32" s="576"/>
      <c r="DC32" s="577"/>
      <c r="DD32" s="578" t="s">
        <v>200</v>
      </c>
      <c r="DE32" s="456"/>
      <c r="DF32" s="456"/>
      <c r="DG32" s="456"/>
      <c r="DH32" s="456"/>
      <c r="DI32" s="456"/>
      <c r="DJ32" s="456"/>
      <c r="DK32" s="585"/>
      <c r="DL32" s="578" t="s">
        <v>200</v>
      </c>
      <c r="DM32" s="456"/>
      <c r="DN32" s="456"/>
      <c r="DO32" s="456"/>
      <c r="DP32" s="456"/>
      <c r="DQ32" s="456"/>
      <c r="DR32" s="456"/>
      <c r="DS32" s="456"/>
      <c r="DT32" s="456"/>
      <c r="DU32" s="456"/>
      <c r="DV32" s="585"/>
      <c r="DW32" s="575" t="s">
        <v>200</v>
      </c>
      <c r="DX32" s="576"/>
      <c r="DY32" s="576"/>
      <c r="DZ32" s="576"/>
      <c r="EA32" s="576"/>
      <c r="EB32" s="576"/>
      <c r="EC32" s="604"/>
    </row>
    <row r="33" spans="2:133" ht="11.25" customHeight="1" x14ac:dyDescent="0.2">
      <c r="B33" s="570" t="s">
        <v>134</v>
      </c>
      <c r="C33" s="359"/>
      <c r="D33" s="359"/>
      <c r="E33" s="359"/>
      <c r="F33" s="359"/>
      <c r="G33" s="359"/>
      <c r="H33" s="359"/>
      <c r="I33" s="359"/>
      <c r="J33" s="359"/>
      <c r="K33" s="359"/>
      <c r="L33" s="359"/>
      <c r="M33" s="359"/>
      <c r="N33" s="359"/>
      <c r="O33" s="359"/>
      <c r="P33" s="359"/>
      <c r="Q33" s="571"/>
      <c r="R33" s="572">
        <v>83431</v>
      </c>
      <c r="S33" s="456"/>
      <c r="T33" s="456"/>
      <c r="U33" s="456"/>
      <c r="V33" s="456"/>
      <c r="W33" s="456"/>
      <c r="X33" s="456"/>
      <c r="Y33" s="585"/>
      <c r="Z33" s="605">
        <v>0.2</v>
      </c>
      <c r="AA33" s="605"/>
      <c r="AB33" s="605"/>
      <c r="AC33" s="605"/>
      <c r="AD33" s="606">
        <v>62743</v>
      </c>
      <c r="AE33" s="606"/>
      <c r="AF33" s="606"/>
      <c r="AG33" s="606"/>
      <c r="AH33" s="606"/>
      <c r="AI33" s="606"/>
      <c r="AJ33" s="606"/>
      <c r="AK33" s="606"/>
      <c r="AL33" s="575">
        <v>0.3</v>
      </c>
      <c r="AM33" s="319"/>
      <c r="AN33" s="319"/>
      <c r="AO33" s="607"/>
      <c r="AP33" s="345"/>
      <c r="AQ33" s="346"/>
      <c r="AR33" s="346"/>
      <c r="AS33" s="346"/>
      <c r="AT33" s="569"/>
      <c r="AU33" s="43"/>
      <c r="AV33" s="43"/>
      <c r="AW33" s="43"/>
      <c r="AX33" s="550" t="s">
        <v>160</v>
      </c>
      <c r="AY33" s="551"/>
      <c r="AZ33" s="551"/>
      <c r="BA33" s="551"/>
      <c r="BB33" s="551"/>
      <c r="BC33" s="551"/>
      <c r="BD33" s="551"/>
      <c r="BE33" s="551"/>
      <c r="BF33" s="552"/>
      <c r="BG33" s="617">
        <v>98.8</v>
      </c>
      <c r="BH33" s="554"/>
      <c r="BI33" s="554"/>
      <c r="BJ33" s="554"/>
      <c r="BK33" s="554"/>
      <c r="BL33" s="554"/>
      <c r="BM33" s="598">
        <v>95.8</v>
      </c>
      <c r="BN33" s="554"/>
      <c r="BO33" s="554"/>
      <c r="BP33" s="554"/>
      <c r="BQ33" s="593"/>
      <c r="BR33" s="617">
        <v>98.8</v>
      </c>
      <c r="BS33" s="554"/>
      <c r="BT33" s="554"/>
      <c r="BU33" s="554"/>
      <c r="BV33" s="554"/>
      <c r="BW33" s="554"/>
      <c r="BX33" s="598">
        <v>95.5</v>
      </c>
      <c r="BY33" s="554"/>
      <c r="BZ33" s="554"/>
      <c r="CA33" s="554"/>
      <c r="CB33" s="593"/>
      <c r="CD33" s="570" t="s">
        <v>400</v>
      </c>
      <c r="CE33" s="359"/>
      <c r="CF33" s="359"/>
      <c r="CG33" s="359"/>
      <c r="CH33" s="359"/>
      <c r="CI33" s="359"/>
      <c r="CJ33" s="359"/>
      <c r="CK33" s="359"/>
      <c r="CL33" s="359"/>
      <c r="CM33" s="359"/>
      <c r="CN33" s="359"/>
      <c r="CO33" s="359"/>
      <c r="CP33" s="359"/>
      <c r="CQ33" s="571"/>
      <c r="CR33" s="572">
        <v>16353678</v>
      </c>
      <c r="CS33" s="573"/>
      <c r="CT33" s="573"/>
      <c r="CU33" s="573"/>
      <c r="CV33" s="573"/>
      <c r="CW33" s="573"/>
      <c r="CX33" s="573"/>
      <c r="CY33" s="574"/>
      <c r="CZ33" s="575">
        <v>45</v>
      </c>
      <c r="DA33" s="576"/>
      <c r="DB33" s="576"/>
      <c r="DC33" s="577"/>
      <c r="DD33" s="578">
        <v>12437227</v>
      </c>
      <c r="DE33" s="573"/>
      <c r="DF33" s="573"/>
      <c r="DG33" s="573"/>
      <c r="DH33" s="573"/>
      <c r="DI33" s="573"/>
      <c r="DJ33" s="573"/>
      <c r="DK33" s="574"/>
      <c r="DL33" s="578">
        <v>10114311</v>
      </c>
      <c r="DM33" s="573"/>
      <c r="DN33" s="573"/>
      <c r="DO33" s="573"/>
      <c r="DP33" s="573"/>
      <c r="DQ33" s="573"/>
      <c r="DR33" s="573"/>
      <c r="DS33" s="573"/>
      <c r="DT33" s="573"/>
      <c r="DU33" s="573"/>
      <c r="DV33" s="574"/>
      <c r="DW33" s="575">
        <v>45.3</v>
      </c>
      <c r="DX33" s="576"/>
      <c r="DY33" s="576"/>
      <c r="DZ33" s="576"/>
      <c r="EA33" s="576"/>
      <c r="EB33" s="576"/>
      <c r="EC33" s="604"/>
    </row>
    <row r="34" spans="2:133" ht="11.25" customHeight="1" x14ac:dyDescent="0.2">
      <c r="B34" s="570" t="s">
        <v>149</v>
      </c>
      <c r="C34" s="359"/>
      <c r="D34" s="359"/>
      <c r="E34" s="359"/>
      <c r="F34" s="359"/>
      <c r="G34" s="359"/>
      <c r="H34" s="359"/>
      <c r="I34" s="359"/>
      <c r="J34" s="359"/>
      <c r="K34" s="359"/>
      <c r="L34" s="359"/>
      <c r="M34" s="359"/>
      <c r="N34" s="359"/>
      <c r="O34" s="359"/>
      <c r="P34" s="359"/>
      <c r="Q34" s="571"/>
      <c r="R34" s="572">
        <v>466629</v>
      </c>
      <c r="S34" s="456"/>
      <c r="T34" s="456"/>
      <c r="U34" s="456"/>
      <c r="V34" s="456"/>
      <c r="W34" s="456"/>
      <c r="X34" s="456"/>
      <c r="Y34" s="585"/>
      <c r="Z34" s="605">
        <v>1.2</v>
      </c>
      <c r="AA34" s="605"/>
      <c r="AB34" s="605"/>
      <c r="AC34" s="605"/>
      <c r="AD34" s="606" t="s">
        <v>200</v>
      </c>
      <c r="AE34" s="606"/>
      <c r="AF34" s="606"/>
      <c r="AG34" s="606"/>
      <c r="AH34" s="606"/>
      <c r="AI34" s="606"/>
      <c r="AJ34" s="606"/>
      <c r="AK34" s="606"/>
      <c r="AL34" s="575" t="s">
        <v>200</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403</v>
      </c>
      <c r="CE34" s="359"/>
      <c r="CF34" s="359"/>
      <c r="CG34" s="359"/>
      <c r="CH34" s="359"/>
      <c r="CI34" s="359"/>
      <c r="CJ34" s="359"/>
      <c r="CK34" s="359"/>
      <c r="CL34" s="359"/>
      <c r="CM34" s="359"/>
      <c r="CN34" s="359"/>
      <c r="CO34" s="359"/>
      <c r="CP34" s="359"/>
      <c r="CQ34" s="571"/>
      <c r="CR34" s="572">
        <v>4948021</v>
      </c>
      <c r="CS34" s="456"/>
      <c r="CT34" s="456"/>
      <c r="CU34" s="456"/>
      <c r="CV34" s="456"/>
      <c r="CW34" s="456"/>
      <c r="CX34" s="456"/>
      <c r="CY34" s="585"/>
      <c r="CZ34" s="575">
        <v>13.6</v>
      </c>
      <c r="DA34" s="576"/>
      <c r="DB34" s="576"/>
      <c r="DC34" s="577"/>
      <c r="DD34" s="578">
        <v>3946128</v>
      </c>
      <c r="DE34" s="456"/>
      <c r="DF34" s="456"/>
      <c r="DG34" s="456"/>
      <c r="DH34" s="456"/>
      <c r="DI34" s="456"/>
      <c r="DJ34" s="456"/>
      <c r="DK34" s="585"/>
      <c r="DL34" s="578">
        <v>3698106</v>
      </c>
      <c r="DM34" s="456"/>
      <c r="DN34" s="456"/>
      <c r="DO34" s="456"/>
      <c r="DP34" s="456"/>
      <c r="DQ34" s="456"/>
      <c r="DR34" s="456"/>
      <c r="DS34" s="456"/>
      <c r="DT34" s="456"/>
      <c r="DU34" s="456"/>
      <c r="DV34" s="585"/>
      <c r="DW34" s="575">
        <v>16.600000000000001</v>
      </c>
      <c r="DX34" s="576"/>
      <c r="DY34" s="576"/>
      <c r="DZ34" s="576"/>
      <c r="EA34" s="576"/>
      <c r="EB34" s="576"/>
      <c r="EC34" s="604"/>
    </row>
    <row r="35" spans="2:133" ht="11.25" customHeight="1" x14ac:dyDescent="0.2">
      <c r="B35" s="570" t="s">
        <v>405</v>
      </c>
      <c r="C35" s="359"/>
      <c r="D35" s="359"/>
      <c r="E35" s="359"/>
      <c r="F35" s="359"/>
      <c r="G35" s="359"/>
      <c r="H35" s="359"/>
      <c r="I35" s="359"/>
      <c r="J35" s="359"/>
      <c r="K35" s="359"/>
      <c r="L35" s="359"/>
      <c r="M35" s="359"/>
      <c r="N35" s="359"/>
      <c r="O35" s="359"/>
      <c r="P35" s="359"/>
      <c r="Q35" s="571"/>
      <c r="R35" s="572">
        <v>1911824</v>
      </c>
      <c r="S35" s="456"/>
      <c r="T35" s="456"/>
      <c r="U35" s="456"/>
      <c r="V35" s="456"/>
      <c r="W35" s="456"/>
      <c r="X35" s="456"/>
      <c r="Y35" s="585"/>
      <c r="Z35" s="605">
        <v>5</v>
      </c>
      <c r="AA35" s="605"/>
      <c r="AB35" s="605"/>
      <c r="AC35" s="605"/>
      <c r="AD35" s="606" t="s">
        <v>200</v>
      </c>
      <c r="AE35" s="606"/>
      <c r="AF35" s="606"/>
      <c r="AG35" s="606"/>
      <c r="AH35" s="606"/>
      <c r="AI35" s="606"/>
      <c r="AJ35" s="606"/>
      <c r="AK35" s="606"/>
      <c r="AL35" s="575" t="s">
        <v>200</v>
      </c>
      <c r="AM35" s="319"/>
      <c r="AN35" s="319"/>
      <c r="AO35" s="607"/>
      <c r="AP35" s="16"/>
      <c r="AQ35" s="485" t="s">
        <v>406</v>
      </c>
      <c r="AR35" s="486"/>
      <c r="AS35" s="486"/>
      <c r="AT35" s="486"/>
      <c r="AU35" s="486"/>
      <c r="AV35" s="486"/>
      <c r="AW35" s="486"/>
      <c r="AX35" s="486"/>
      <c r="AY35" s="486"/>
      <c r="AZ35" s="486"/>
      <c r="BA35" s="486"/>
      <c r="BB35" s="486"/>
      <c r="BC35" s="486"/>
      <c r="BD35" s="486"/>
      <c r="BE35" s="486"/>
      <c r="BF35" s="528"/>
      <c r="BG35" s="485" t="s">
        <v>209</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408</v>
      </c>
      <c r="CE35" s="359"/>
      <c r="CF35" s="359"/>
      <c r="CG35" s="359"/>
      <c r="CH35" s="359"/>
      <c r="CI35" s="359"/>
      <c r="CJ35" s="359"/>
      <c r="CK35" s="359"/>
      <c r="CL35" s="359"/>
      <c r="CM35" s="359"/>
      <c r="CN35" s="359"/>
      <c r="CO35" s="359"/>
      <c r="CP35" s="359"/>
      <c r="CQ35" s="571"/>
      <c r="CR35" s="572">
        <v>334065</v>
      </c>
      <c r="CS35" s="573"/>
      <c r="CT35" s="573"/>
      <c r="CU35" s="573"/>
      <c r="CV35" s="573"/>
      <c r="CW35" s="573"/>
      <c r="CX35" s="573"/>
      <c r="CY35" s="574"/>
      <c r="CZ35" s="575">
        <v>0.9</v>
      </c>
      <c r="DA35" s="576"/>
      <c r="DB35" s="576"/>
      <c r="DC35" s="577"/>
      <c r="DD35" s="578">
        <v>213435</v>
      </c>
      <c r="DE35" s="573"/>
      <c r="DF35" s="573"/>
      <c r="DG35" s="573"/>
      <c r="DH35" s="573"/>
      <c r="DI35" s="573"/>
      <c r="DJ35" s="573"/>
      <c r="DK35" s="574"/>
      <c r="DL35" s="578">
        <v>213435</v>
      </c>
      <c r="DM35" s="573"/>
      <c r="DN35" s="573"/>
      <c r="DO35" s="573"/>
      <c r="DP35" s="573"/>
      <c r="DQ35" s="573"/>
      <c r="DR35" s="573"/>
      <c r="DS35" s="573"/>
      <c r="DT35" s="573"/>
      <c r="DU35" s="573"/>
      <c r="DV35" s="574"/>
      <c r="DW35" s="575">
        <v>1</v>
      </c>
      <c r="DX35" s="576"/>
      <c r="DY35" s="576"/>
      <c r="DZ35" s="576"/>
      <c r="EA35" s="576"/>
      <c r="EB35" s="576"/>
      <c r="EC35" s="604"/>
    </row>
    <row r="36" spans="2:133" ht="11.25" customHeight="1" x14ac:dyDescent="0.2">
      <c r="B36" s="570" t="s">
        <v>375</v>
      </c>
      <c r="C36" s="359"/>
      <c r="D36" s="359"/>
      <c r="E36" s="359"/>
      <c r="F36" s="359"/>
      <c r="G36" s="359"/>
      <c r="H36" s="359"/>
      <c r="I36" s="359"/>
      <c r="J36" s="359"/>
      <c r="K36" s="359"/>
      <c r="L36" s="359"/>
      <c r="M36" s="359"/>
      <c r="N36" s="359"/>
      <c r="O36" s="359"/>
      <c r="P36" s="359"/>
      <c r="Q36" s="571"/>
      <c r="R36" s="572">
        <v>751313</v>
      </c>
      <c r="S36" s="456"/>
      <c r="T36" s="456"/>
      <c r="U36" s="456"/>
      <c r="V36" s="456"/>
      <c r="W36" s="456"/>
      <c r="X36" s="456"/>
      <c r="Y36" s="585"/>
      <c r="Z36" s="605">
        <v>1.9</v>
      </c>
      <c r="AA36" s="605"/>
      <c r="AB36" s="605"/>
      <c r="AC36" s="605"/>
      <c r="AD36" s="606" t="s">
        <v>200</v>
      </c>
      <c r="AE36" s="606"/>
      <c r="AF36" s="606"/>
      <c r="AG36" s="606"/>
      <c r="AH36" s="606"/>
      <c r="AI36" s="606"/>
      <c r="AJ36" s="606"/>
      <c r="AK36" s="606"/>
      <c r="AL36" s="575" t="s">
        <v>200</v>
      </c>
      <c r="AM36" s="319"/>
      <c r="AN36" s="319"/>
      <c r="AO36" s="607"/>
      <c r="AP36" s="16"/>
      <c r="AQ36" s="608" t="s">
        <v>390</v>
      </c>
      <c r="AR36" s="609"/>
      <c r="AS36" s="609"/>
      <c r="AT36" s="609"/>
      <c r="AU36" s="609"/>
      <c r="AV36" s="609"/>
      <c r="AW36" s="609"/>
      <c r="AX36" s="609"/>
      <c r="AY36" s="610"/>
      <c r="AZ36" s="611">
        <v>5020233</v>
      </c>
      <c r="BA36" s="612"/>
      <c r="BB36" s="612"/>
      <c r="BC36" s="612"/>
      <c r="BD36" s="612"/>
      <c r="BE36" s="612"/>
      <c r="BF36" s="613"/>
      <c r="BG36" s="614" t="s">
        <v>410</v>
      </c>
      <c r="BH36" s="615"/>
      <c r="BI36" s="615"/>
      <c r="BJ36" s="615"/>
      <c r="BK36" s="615"/>
      <c r="BL36" s="615"/>
      <c r="BM36" s="615"/>
      <c r="BN36" s="615"/>
      <c r="BO36" s="615"/>
      <c r="BP36" s="615"/>
      <c r="BQ36" s="615"/>
      <c r="BR36" s="615"/>
      <c r="BS36" s="615"/>
      <c r="BT36" s="615"/>
      <c r="BU36" s="616"/>
      <c r="BV36" s="611">
        <v>106048</v>
      </c>
      <c r="BW36" s="612"/>
      <c r="BX36" s="612"/>
      <c r="BY36" s="612"/>
      <c r="BZ36" s="612"/>
      <c r="CA36" s="612"/>
      <c r="CB36" s="613"/>
      <c r="CD36" s="570" t="s">
        <v>28</v>
      </c>
      <c r="CE36" s="359"/>
      <c r="CF36" s="359"/>
      <c r="CG36" s="359"/>
      <c r="CH36" s="359"/>
      <c r="CI36" s="359"/>
      <c r="CJ36" s="359"/>
      <c r="CK36" s="359"/>
      <c r="CL36" s="359"/>
      <c r="CM36" s="359"/>
      <c r="CN36" s="359"/>
      <c r="CO36" s="359"/>
      <c r="CP36" s="359"/>
      <c r="CQ36" s="571"/>
      <c r="CR36" s="572">
        <v>6287421</v>
      </c>
      <c r="CS36" s="456"/>
      <c r="CT36" s="456"/>
      <c r="CU36" s="456"/>
      <c r="CV36" s="456"/>
      <c r="CW36" s="456"/>
      <c r="CX36" s="456"/>
      <c r="CY36" s="585"/>
      <c r="CZ36" s="575">
        <v>17.3</v>
      </c>
      <c r="DA36" s="576"/>
      <c r="DB36" s="576"/>
      <c r="DC36" s="577"/>
      <c r="DD36" s="578">
        <v>5070012</v>
      </c>
      <c r="DE36" s="456"/>
      <c r="DF36" s="456"/>
      <c r="DG36" s="456"/>
      <c r="DH36" s="456"/>
      <c r="DI36" s="456"/>
      <c r="DJ36" s="456"/>
      <c r="DK36" s="585"/>
      <c r="DL36" s="578">
        <v>3450435</v>
      </c>
      <c r="DM36" s="456"/>
      <c r="DN36" s="456"/>
      <c r="DO36" s="456"/>
      <c r="DP36" s="456"/>
      <c r="DQ36" s="456"/>
      <c r="DR36" s="456"/>
      <c r="DS36" s="456"/>
      <c r="DT36" s="456"/>
      <c r="DU36" s="456"/>
      <c r="DV36" s="585"/>
      <c r="DW36" s="575">
        <v>15.5</v>
      </c>
      <c r="DX36" s="576"/>
      <c r="DY36" s="576"/>
      <c r="DZ36" s="576"/>
      <c r="EA36" s="576"/>
      <c r="EB36" s="576"/>
      <c r="EC36" s="604"/>
    </row>
    <row r="37" spans="2:133" ht="11.25" customHeight="1" x14ac:dyDescent="0.2">
      <c r="B37" s="570" t="s">
        <v>401</v>
      </c>
      <c r="C37" s="359"/>
      <c r="D37" s="359"/>
      <c r="E37" s="359"/>
      <c r="F37" s="359"/>
      <c r="G37" s="359"/>
      <c r="H37" s="359"/>
      <c r="I37" s="359"/>
      <c r="J37" s="359"/>
      <c r="K37" s="359"/>
      <c r="L37" s="359"/>
      <c r="M37" s="359"/>
      <c r="N37" s="359"/>
      <c r="O37" s="359"/>
      <c r="P37" s="359"/>
      <c r="Q37" s="571"/>
      <c r="R37" s="572">
        <v>1839353</v>
      </c>
      <c r="S37" s="456"/>
      <c r="T37" s="456"/>
      <c r="U37" s="456"/>
      <c r="V37" s="456"/>
      <c r="W37" s="456"/>
      <c r="X37" s="456"/>
      <c r="Y37" s="585"/>
      <c r="Z37" s="605">
        <v>4.8</v>
      </c>
      <c r="AA37" s="605"/>
      <c r="AB37" s="605"/>
      <c r="AC37" s="605"/>
      <c r="AD37" s="606">
        <v>44667</v>
      </c>
      <c r="AE37" s="606"/>
      <c r="AF37" s="606"/>
      <c r="AG37" s="606"/>
      <c r="AH37" s="606"/>
      <c r="AI37" s="606"/>
      <c r="AJ37" s="606"/>
      <c r="AK37" s="606"/>
      <c r="AL37" s="575">
        <v>0.2</v>
      </c>
      <c r="AM37" s="319"/>
      <c r="AN37" s="319"/>
      <c r="AO37" s="607"/>
      <c r="AQ37" s="600" t="s">
        <v>411</v>
      </c>
      <c r="AR37" s="417"/>
      <c r="AS37" s="417"/>
      <c r="AT37" s="417"/>
      <c r="AU37" s="417"/>
      <c r="AV37" s="417"/>
      <c r="AW37" s="417"/>
      <c r="AX37" s="417"/>
      <c r="AY37" s="601"/>
      <c r="AZ37" s="572">
        <v>1550601</v>
      </c>
      <c r="BA37" s="456"/>
      <c r="BB37" s="456"/>
      <c r="BC37" s="456"/>
      <c r="BD37" s="573"/>
      <c r="BE37" s="573"/>
      <c r="BF37" s="602"/>
      <c r="BG37" s="570" t="s">
        <v>412</v>
      </c>
      <c r="BH37" s="359"/>
      <c r="BI37" s="359"/>
      <c r="BJ37" s="359"/>
      <c r="BK37" s="359"/>
      <c r="BL37" s="359"/>
      <c r="BM37" s="359"/>
      <c r="BN37" s="359"/>
      <c r="BO37" s="359"/>
      <c r="BP37" s="359"/>
      <c r="BQ37" s="359"/>
      <c r="BR37" s="359"/>
      <c r="BS37" s="359"/>
      <c r="BT37" s="359"/>
      <c r="BU37" s="571"/>
      <c r="BV37" s="572">
        <v>77828</v>
      </c>
      <c r="BW37" s="456"/>
      <c r="BX37" s="456"/>
      <c r="BY37" s="456"/>
      <c r="BZ37" s="456"/>
      <c r="CA37" s="456"/>
      <c r="CB37" s="603"/>
      <c r="CD37" s="570" t="s">
        <v>162</v>
      </c>
      <c r="CE37" s="359"/>
      <c r="CF37" s="359"/>
      <c r="CG37" s="359"/>
      <c r="CH37" s="359"/>
      <c r="CI37" s="359"/>
      <c r="CJ37" s="359"/>
      <c r="CK37" s="359"/>
      <c r="CL37" s="359"/>
      <c r="CM37" s="359"/>
      <c r="CN37" s="359"/>
      <c r="CO37" s="359"/>
      <c r="CP37" s="359"/>
      <c r="CQ37" s="571"/>
      <c r="CR37" s="572">
        <v>1874421</v>
      </c>
      <c r="CS37" s="573"/>
      <c r="CT37" s="573"/>
      <c r="CU37" s="573"/>
      <c r="CV37" s="573"/>
      <c r="CW37" s="573"/>
      <c r="CX37" s="573"/>
      <c r="CY37" s="574"/>
      <c r="CZ37" s="575">
        <v>5.2</v>
      </c>
      <c r="DA37" s="576"/>
      <c r="DB37" s="576"/>
      <c r="DC37" s="577"/>
      <c r="DD37" s="578">
        <v>1874421</v>
      </c>
      <c r="DE37" s="573"/>
      <c r="DF37" s="573"/>
      <c r="DG37" s="573"/>
      <c r="DH37" s="573"/>
      <c r="DI37" s="573"/>
      <c r="DJ37" s="573"/>
      <c r="DK37" s="574"/>
      <c r="DL37" s="578">
        <v>1850474</v>
      </c>
      <c r="DM37" s="573"/>
      <c r="DN37" s="573"/>
      <c r="DO37" s="573"/>
      <c r="DP37" s="573"/>
      <c r="DQ37" s="573"/>
      <c r="DR37" s="573"/>
      <c r="DS37" s="573"/>
      <c r="DT37" s="573"/>
      <c r="DU37" s="573"/>
      <c r="DV37" s="574"/>
      <c r="DW37" s="575">
        <v>8.3000000000000007</v>
      </c>
      <c r="DX37" s="576"/>
      <c r="DY37" s="576"/>
      <c r="DZ37" s="576"/>
      <c r="EA37" s="576"/>
      <c r="EB37" s="576"/>
      <c r="EC37" s="604"/>
    </row>
    <row r="38" spans="2:133" ht="11.25" customHeight="1" x14ac:dyDescent="0.2">
      <c r="B38" s="570" t="s">
        <v>414</v>
      </c>
      <c r="C38" s="359"/>
      <c r="D38" s="359"/>
      <c r="E38" s="359"/>
      <c r="F38" s="359"/>
      <c r="G38" s="359"/>
      <c r="H38" s="359"/>
      <c r="I38" s="359"/>
      <c r="J38" s="359"/>
      <c r="K38" s="359"/>
      <c r="L38" s="359"/>
      <c r="M38" s="359"/>
      <c r="N38" s="359"/>
      <c r="O38" s="359"/>
      <c r="P38" s="359"/>
      <c r="Q38" s="571"/>
      <c r="R38" s="572">
        <v>1498900</v>
      </c>
      <c r="S38" s="456"/>
      <c r="T38" s="456"/>
      <c r="U38" s="456"/>
      <c r="V38" s="456"/>
      <c r="W38" s="456"/>
      <c r="X38" s="456"/>
      <c r="Y38" s="585"/>
      <c r="Z38" s="605">
        <v>3.9</v>
      </c>
      <c r="AA38" s="605"/>
      <c r="AB38" s="605"/>
      <c r="AC38" s="605"/>
      <c r="AD38" s="606" t="s">
        <v>200</v>
      </c>
      <c r="AE38" s="606"/>
      <c r="AF38" s="606"/>
      <c r="AG38" s="606"/>
      <c r="AH38" s="606"/>
      <c r="AI38" s="606"/>
      <c r="AJ38" s="606"/>
      <c r="AK38" s="606"/>
      <c r="AL38" s="575" t="s">
        <v>200</v>
      </c>
      <c r="AM38" s="319"/>
      <c r="AN38" s="319"/>
      <c r="AO38" s="607"/>
      <c r="AQ38" s="600" t="s">
        <v>305</v>
      </c>
      <c r="AR38" s="417"/>
      <c r="AS38" s="417"/>
      <c r="AT38" s="417"/>
      <c r="AU38" s="417"/>
      <c r="AV38" s="417"/>
      <c r="AW38" s="417"/>
      <c r="AX38" s="417"/>
      <c r="AY38" s="601"/>
      <c r="AZ38" s="572">
        <v>28823</v>
      </c>
      <c r="BA38" s="456"/>
      <c r="BB38" s="456"/>
      <c r="BC38" s="456"/>
      <c r="BD38" s="573"/>
      <c r="BE38" s="573"/>
      <c r="BF38" s="602"/>
      <c r="BG38" s="570" t="s">
        <v>415</v>
      </c>
      <c r="BH38" s="359"/>
      <c r="BI38" s="359"/>
      <c r="BJ38" s="359"/>
      <c r="BK38" s="359"/>
      <c r="BL38" s="359"/>
      <c r="BM38" s="359"/>
      <c r="BN38" s="359"/>
      <c r="BO38" s="359"/>
      <c r="BP38" s="359"/>
      <c r="BQ38" s="359"/>
      <c r="BR38" s="359"/>
      <c r="BS38" s="359"/>
      <c r="BT38" s="359"/>
      <c r="BU38" s="571"/>
      <c r="BV38" s="572">
        <v>10389</v>
      </c>
      <c r="BW38" s="456"/>
      <c r="BX38" s="456"/>
      <c r="BY38" s="456"/>
      <c r="BZ38" s="456"/>
      <c r="CA38" s="456"/>
      <c r="CB38" s="603"/>
      <c r="CD38" s="570" t="s">
        <v>417</v>
      </c>
      <c r="CE38" s="359"/>
      <c r="CF38" s="359"/>
      <c r="CG38" s="359"/>
      <c r="CH38" s="359"/>
      <c r="CI38" s="359"/>
      <c r="CJ38" s="359"/>
      <c r="CK38" s="359"/>
      <c r="CL38" s="359"/>
      <c r="CM38" s="359"/>
      <c r="CN38" s="359"/>
      <c r="CO38" s="359"/>
      <c r="CP38" s="359"/>
      <c r="CQ38" s="571"/>
      <c r="CR38" s="572">
        <v>3440809</v>
      </c>
      <c r="CS38" s="456"/>
      <c r="CT38" s="456"/>
      <c r="CU38" s="456"/>
      <c r="CV38" s="456"/>
      <c r="CW38" s="456"/>
      <c r="CX38" s="456"/>
      <c r="CY38" s="585"/>
      <c r="CZ38" s="575">
        <v>9.5</v>
      </c>
      <c r="DA38" s="576"/>
      <c r="DB38" s="576"/>
      <c r="DC38" s="577"/>
      <c r="DD38" s="578">
        <v>2819877</v>
      </c>
      <c r="DE38" s="456"/>
      <c r="DF38" s="456"/>
      <c r="DG38" s="456"/>
      <c r="DH38" s="456"/>
      <c r="DI38" s="456"/>
      <c r="DJ38" s="456"/>
      <c r="DK38" s="585"/>
      <c r="DL38" s="578">
        <v>2750235</v>
      </c>
      <c r="DM38" s="456"/>
      <c r="DN38" s="456"/>
      <c r="DO38" s="456"/>
      <c r="DP38" s="456"/>
      <c r="DQ38" s="456"/>
      <c r="DR38" s="456"/>
      <c r="DS38" s="456"/>
      <c r="DT38" s="456"/>
      <c r="DU38" s="456"/>
      <c r="DV38" s="585"/>
      <c r="DW38" s="575">
        <v>12.3</v>
      </c>
      <c r="DX38" s="576"/>
      <c r="DY38" s="576"/>
      <c r="DZ38" s="576"/>
      <c r="EA38" s="576"/>
      <c r="EB38" s="576"/>
      <c r="EC38" s="604"/>
    </row>
    <row r="39" spans="2:133" ht="11.25" customHeight="1" x14ac:dyDescent="0.2">
      <c r="B39" s="570" t="s">
        <v>418</v>
      </c>
      <c r="C39" s="359"/>
      <c r="D39" s="359"/>
      <c r="E39" s="359"/>
      <c r="F39" s="359"/>
      <c r="G39" s="359"/>
      <c r="H39" s="359"/>
      <c r="I39" s="359"/>
      <c r="J39" s="359"/>
      <c r="K39" s="359"/>
      <c r="L39" s="359"/>
      <c r="M39" s="359"/>
      <c r="N39" s="359"/>
      <c r="O39" s="359"/>
      <c r="P39" s="359"/>
      <c r="Q39" s="571"/>
      <c r="R39" s="572" t="s">
        <v>200</v>
      </c>
      <c r="S39" s="456"/>
      <c r="T39" s="456"/>
      <c r="U39" s="456"/>
      <c r="V39" s="456"/>
      <c r="W39" s="456"/>
      <c r="X39" s="456"/>
      <c r="Y39" s="585"/>
      <c r="Z39" s="605" t="s">
        <v>200</v>
      </c>
      <c r="AA39" s="605"/>
      <c r="AB39" s="605"/>
      <c r="AC39" s="605"/>
      <c r="AD39" s="606" t="s">
        <v>200</v>
      </c>
      <c r="AE39" s="606"/>
      <c r="AF39" s="606"/>
      <c r="AG39" s="606"/>
      <c r="AH39" s="606"/>
      <c r="AI39" s="606"/>
      <c r="AJ39" s="606"/>
      <c r="AK39" s="606"/>
      <c r="AL39" s="575" t="s">
        <v>200</v>
      </c>
      <c r="AM39" s="319"/>
      <c r="AN39" s="319"/>
      <c r="AO39" s="607"/>
      <c r="AQ39" s="600" t="s">
        <v>419</v>
      </c>
      <c r="AR39" s="417"/>
      <c r="AS39" s="417"/>
      <c r="AT39" s="417"/>
      <c r="AU39" s="417"/>
      <c r="AV39" s="417"/>
      <c r="AW39" s="417"/>
      <c r="AX39" s="417"/>
      <c r="AY39" s="601"/>
      <c r="AZ39" s="572">
        <v>26222</v>
      </c>
      <c r="BA39" s="456"/>
      <c r="BB39" s="456"/>
      <c r="BC39" s="456"/>
      <c r="BD39" s="573"/>
      <c r="BE39" s="573"/>
      <c r="BF39" s="602"/>
      <c r="BG39" s="570" t="s">
        <v>335</v>
      </c>
      <c r="BH39" s="359"/>
      <c r="BI39" s="359"/>
      <c r="BJ39" s="359"/>
      <c r="BK39" s="359"/>
      <c r="BL39" s="359"/>
      <c r="BM39" s="359"/>
      <c r="BN39" s="359"/>
      <c r="BO39" s="359"/>
      <c r="BP39" s="359"/>
      <c r="BQ39" s="359"/>
      <c r="BR39" s="359"/>
      <c r="BS39" s="359"/>
      <c r="BT39" s="359"/>
      <c r="BU39" s="571"/>
      <c r="BV39" s="572">
        <v>15801</v>
      </c>
      <c r="BW39" s="456"/>
      <c r="BX39" s="456"/>
      <c r="BY39" s="456"/>
      <c r="BZ39" s="456"/>
      <c r="CA39" s="456"/>
      <c r="CB39" s="603"/>
      <c r="CD39" s="570" t="s">
        <v>421</v>
      </c>
      <c r="CE39" s="359"/>
      <c r="CF39" s="359"/>
      <c r="CG39" s="359"/>
      <c r="CH39" s="359"/>
      <c r="CI39" s="359"/>
      <c r="CJ39" s="359"/>
      <c r="CK39" s="359"/>
      <c r="CL39" s="359"/>
      <c r="CM39" s="359"/>
      <c r="CN39" s="359"/>
      <c r="CO39" s="359"/>
      <c r="CP39" s="359"/>
      <c r="CQ39" s="571"/>
      <c r="CR39" s="572">
        <v>1038022</v>
      </c>
      <c r="CS39" s="573"/>
      <c r="CT39" s="573"/>
      <c r="CU39" s="573"/>
      <c r="CV39" s="573"/>
      <c r="CW39" s="573"/>
      <c r="CX39" s="573"/>
      <c r="CY39" s="574"/>
      <c r="CZ39" s="575">
        <v>2.9</v>
      </c>
      <c r="DA39" s="576"/>
      <c r="DB39" s="576"/>
      <c r="DC39" s="577"/>
      <c r="DD39" s="578">
        <v>385675</v>
      </c>
      <c r="DE39" s="573"/>
      <c r="DF39" s="573"/>
      <c r="DG39" s="573"/>
      <c r="DH39" s="573"/>
      <c r="DI39" s="573"/>
      <c r="DJ39" s="573"/>
      <c r="DK39" s="574"/>
      <c r="DL39" s="578" t="s">
        <v>200</v>
      </c>
      <c r="DM39" s="573"/>
      <c r="DN39" s="573"/>
      <c r="DO39" s="573"/>
      <c r="DP39" s="573"/>
      <c r="DQ39" s="573"/>
      <c r="DR39" s="573"/>
      <c r="DS39" s="573"/>
      <c r="DT39" s="573"/>
      <c r="DU39" s="573"/>
      <c r="DV39" s="574"/>
      <c r="DW39" s="575" t="s">
        <v>200</v>
      </c>
      <c r="DX39" s="576"/>
      <c r="DY39" s="576"/>
      <c r="DZ39" s="576"/>
      <c r="EA39" s="576"/>
      <c r="EB39" s="576"/>
      <c r="EC39" s="604"/>
    </row>
    <row r="40" spans="2:133" ht="11.25" customHeight="1" x14ac:dyDescent="0.2">
      <c r="B40" s="570" t="s">
        <v>425</v>
      </c>
      <c r="C40" s="359"/>
      <c r="D40" s="359"/>
      <c r="E40" s="359"/>
      <c r="F40" s="359"/>
      <c r="G40" s="359"/>
      <c r="H40" s="359"/>
      <c r="I40" s="359"/>
      <c r="J40" s="359"/>
      <c r="K40" s="359"/>
      <c r="L40" s="359"/>
      <c r="M40" s="359"/>
      <c r="N40" s="359"/>
      <c r="O40" s="359"/>
      <c r="P40" s="359"/>
      <c r="Q40" s="571"/>
      <c r="R40" s="572">
        <v>180000</v>
      </c>
      <c r="S40" s="456"/>
      <c r="T40" s="456"/>
      <c r="U40" s="456"/>
      <c r="V40" s="456"/>
      <c r="W40" s="456"/>
      <c r="X40" s="456"/>
      <c r="Y40" s="585"/>
      <c r="Z40" s="605">
        <v>0.5</v>
      </c>
      <c r="AA40" s="605"/>
      <c r="AB40" s="605"/>
      <c r="AC40" s="605"/>
      <c r="AD40" s="606" t="s">
        <v>200</v>
      </c>
      <c r="AE40" s="606"/>
      <c r="AF40" s="606"/>
      <c r="AG40" s="606"/>
      <c r="AH40" s="606"/>
      <c r="AI40" s="606"/>
      <c r="AJ40" s="606"/>
      <c r="AK40" s="606"/>
      <c r="AL40" s="575" t="s">
        <v>200</v>
      </c>
      <c r="AM40" s="319"/>
      <c r="AN40" s="319"/>
      <c r="AO40" s="607"/>
      <c r="AQ40" s="600" t="s">
        <v>427</v>
      </c>
      <c r="AR40" s="417"/>
      <c r="AS40" s="417"/>
      <c r="AT40" s="417"/>
      <c r="AU40" s="417"/>
      <c r="AV40" s="417"/>
      <c r="AW40" s="417"/>
      <c r="AX40" s="417"/>
      <c r="AY40" s="601"/>
      <c r="AZ40" s="572" t="s">
        <v>200</v>
      </c>
      <c r="BA40" s="456"/>
      <c r="BB40" s="456"/>
      <c r="BC40" s="456"/>
      <c r="BD40" s="573"/>
      <c r="BE40" s="573"/>
      <c r="BF40" s="602"/>
      <c r="BG40" s="566" t="s">
        <v>428</v>
      </c>
      <c r="BH40" s="408"/>
      <c r="BI40" s="408"/>
      <c r="BJ40" s="408"/>
      <c r="BK40" s="408"/>
      <c r="BL40" s="7"/>
      <c r="BM40" s="359" t="s">
        <v>429</v>
      </c>
      <c r="BN40" s="359"/>
      <c r="BO40" s="359"/>
      <c r="BP40" s="359"/>
      <c r="BQ40" s="359"/>
      <c r="BR40" s="359"/>
      <c r="BS40" s="359"/>
      <c r="BT40" s="359"/>
      <c r="BU40" s="571"/>
      <c r="BV40" s="572">
        <v>103</v>
      </c>
      <c r="BW40" s="456"/>
      <c r="BX40" s="456"/>
      <c r="BY40" s="456"/>
      <c r="BZ40" s="456"/>
      <c r="CA40" s="456"/>
      <c r="CB40" s="603"/>
      <c r="CD40" s="570" t="s">
        <v>370</v>
      </c>
      <c r="CE40" s="359"/>
      <c r="CF40" s="359"/>
      <c r="CG40" s="359"/>
      <c r="CH40" s="359"/>
      <c r="CI40" s="359"/>
      <c r="CJ40" s="359"/>
      <c r="CK40" s="359"/>
      <c r="CL40" s="359"/>
      <c r="CM40" s="359"/>
      <c r="CN40" s="359"/>
      <c r="CO40" s="359"/>
      <c r="CP40" s="359"/>
      <c r="CQ40" s="571"/>
      <c r="CR40" s="572">
        <v>305340</v>
      </c>
      <c r="CS40" s="456"/>
      <c r="CT40" s="456"/>
      <c r="CU40" s="456"/>
      <c r="CV40" s="456"/>
      <c r="CW40" s="456"/>
      <c r="CX40" s="456"/>
      <c r="CY40" s="585"/>
      <c r="CZ40" s="575">
        <v>0.8</v>
      </c>
      <c r="DA40" s="576"/>
      <c r="DB40" s="576"/>
      <c r="DC40" s="577"/>
      <c r="DD40" s="578">
        <v>2100</v>
      </c>
      <c r="DE40" s="456"/>
      <c r="DF40" s="456"/>
      <c r="DG40" s="456"/>
      <c r="DH40" s="456"/>
      <c r="DI40" s="456"/>
      <c r="DJ40" s="456"/>
      <c r="DK40" s="585"/>
      <c r="DL40" s="578">
        <v>2100</v>
      </c>
      <c r="DM40" s="456"/>
      <c r="DN40" s="456"/>
      <c r="DO40" s="456"/>
      <c r="DP40" s="456"/>
      <c r="DQ40" s="456"/>
      <c r="DR40" s="456"/>
      <c r="DS40" s="456"/>
      <c r="DT40" s="456"/>
      <c r="DU40" s="456"/>
      <c r="DV40" s="585"/>
      <c r="DW40" s="575">
        <v>0</v>
      </c>
      <c r="DX40" s="576"/>
      <c r="DY40" s="576"/>
      <c r="DZ40" s="576"/>
      <c r="EA40" s="576"/>
      <c r="EB40" s="576"/>
      <c r="EC40" s="604"/>
    </row>
    <row r="41" spans="2:133" ht="11.25" customHeight="1" x14ac:dyDescent="0.2">
      <c r="B41" s="550" t="s">
        <v>426</v>
      </c>
      <c r="C41" s="551"/>
      <c r="D41" s="551"/>
      <c r="E41" s="551"/>
      <c r="F41" s="551"/>
      <c r="G41" s="551"/>
      <c r="H41" s="551"/>
      <c r="I41" s="551"/>
      <c r="J41" s="551"/>
      <c r="K41" s="551"/>
      <c r="L41" s="551"/>
      <c r="M41" s="551"/>
      <c r="N41" s="551"/>
      <c r="O41" s="551"/>
      <c r="P41" s="551"/>
      <c r="Q41" s="552"/>
      <c r="R41" s="553">
        <v>38589357</v>
      </c>
      <c r="S41" s="592"/>
      <c r="T41" s="592"/>
      <c r="U41" s="592"/>
      <c r="V41" s="592"/>
      <c r="W41" s="592"/>
      <c r="X41" s="592"/>
      <c r="Y41" s="595"/>
      <c r="Z41" s="596">
        <v>100</v>
      </c>
      <c r="AA41" s="596"/>
      <c r="AB41" s="596"/>
      <c r="AC41" s="596"/>
      <c r="AD41" s="597">
        <v>22147234</v>
      </c>
      <c r="AE41" s="597"/>
      <c r="AF41" s="597"/>
      <c r="AG41" s="597"/>
      <c r="AH41" s="597"/>
      <c r="AI41" s="597"/>
      <c r="AJ41" s="597"/>
      <c r="AK41" s="597"/>
      <c r="AL41" s="556">
        <v>100</v>
      </c>
      <c r="AM41" s="598"/>
      <c r="AN41" s="598"/>
      <c r="AO41" s="599"/>
      <c r="AQ41" s="600" t="s">
        <v>430</v>
      </c>
      <c r="AR41" s="417"/>
      <c r="AS41" s="417"/>
      <c r="AT41" s="417"/>
      <c r="AU41" s="417"/>
      <c r="AV41" s="417"/>
      <c r="AW41" s="417"/>
      <c r="AX41" s="417"/>
      <c r="AY41" s="601"/>
      <c r="AZ41" s="572">
        <v>627919</v>
      </c>
      <c r="BA41" s="456"/>
      <c r="BB41" s="456"/>
      <c r="BC41" s="456"/>
      <c r="BD41" s="573"/>
      <c r="BE41" s="573"/>
      <c r="BF41" s="602"/>
      <c r="BG41" s="566"/>
      <c r="BH41" s="408"/>
      <c r="BI41" s="408"/>
      <c r="BJ41" s="408"/>
      <c r="BK41" s="408"/>
      <c r="BL41" s="7"/>
      <c r="BM41" s="359" t="s">
        <v>342</v>
      </c>
      <c r="BN41" s="359"/>
      <c r="BO41" s="359"/>
      <c r="BP41" s="359"/>
      <c r="BQ41" s="359"/>
      <c r="BR41" s="359"/>
      <c r="BS41" s="359"/>
      <c r="BT41" s="359"/>
      <c r="BU41" s="571"/>
      <c r="BV41" s="572" t="s">
        <v>200</v>
      </c>
      <c r="BW41" s="456"/>
      <c r="BX41" s="456"/>
      <c r="BY41" s="456"/>
      <c r="BZ41" s="456"/>
      <c r="CA41" s="456"/>
      <c r="CB41" s="603"/>
      <c r="CD41" s="570" t="s">
        <v>282</v>
      </c>
      <c r="CE41" s="359"/>
      <c r="CF41" s="359"/>
      <c r="CG41" s="359"/>
      <c r="CH41" s="359"/>
      <c r="CI41" s="359"/>
      <c r="CJ41" s="359"/>
      <c r="CK41" s="359"/>
      <c r="CL41" s="359"/>
      <c r="CM41" s="359"/>
      <c r="CN41" s="359"/>
      <c r="CO41" s="359"/>
      <c r="CP41" s="359"/>
      <c r="CQ41" s="571"/>
      <c r="CR41" s="572" t="s">
        <v>200</v>
      </c>
      <c r="CS41" s="573"/>
      <c r="CT41" s="573"/>
      <c r="CU41" s="573"/>
      <c r="CV41" s="573"/>
      <c r="CW41" s="573"/>
      <c r="CX41" s="573"/>
      <c r="CY41" s="574"/>
      <c r="CZ41" s="575" t="s">
        <v>200</v>
      </c>
      <c r="DA41" s="576"/>
      <c r="DB41" s="576"/>
      <c r="DC41" s="577"/>
      <c r="DD41" s="578" t="s">
        <v>200</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431</v>
      </c>
      <c r="AR42" s="590"/>
      <c r="AS42" s="590"/>
      <c r="AT42" s="590"/>
      <c r="AU42" s="590"/>
      <c r="AV42" s="590"/>
      <c r="AW42" s="590"/>
      <c r="AX42" s="590"/>
      <c r="AY42" s="591"/>
      <c r="AZ42" s="553">
        <v>2786668</v>
      </c>
      <c r="BA42" s="592"/>
      <c r="BB42" s="592"/>
      <c r="BC42" s="592"/>
      <c r="BD42" s="554"/>
      <c r="BE42" s="554"/>
      <c r="BF42" s="593"/>
      <c r="BG42" s="345"/>
      <c r="BH42" s="346"/>
      <c r="BI42" s="346"/>
      <c r="BJ42" s="346"/>
      <c r="BK42" s="346"/>
      <c r="BL42" s="20"/>
      <c r="BM42" s="551" t="s">
        <v>432</v>
      </c>
      <c r="BN42" s="551"/>
      <c r="BO42" s="551"/>
      <c r="BP42" s="551"/>
      <c r="BQ42" s="551"/>
      <c r="BR42" s="551"/>
      <c r="BS42" s="551"/>
      <c r="BT42" s="551"/>
      <c r="BU42" s="552"/>
      <c r="BV42" s="553">
        <v>402</v>
      </c>
      <c r="BW42" s="592"/>
      <c r="BX42" s="592"/>
      <c r="BY42" s="592"/>
      <c r="BZ42" s="592"/>
      <c r="CA42" s="592"/>
      <c r="CB42" s="594"/>
      <c r="CD42" s="570" t="s">
        <v>273</v>
      </c>
      <c r="CE42" s="359"/>
      <c r="CF42" s="359"/>
      <c r="CG42" s="359"/>
      <c r="CH42" s="359"/>
      <c r="CI42" s="359"/>
      <c r="CJ42" s="359"/>
      <c r="CK42" s="359"/>
      <c r="CL42" s="359"/>
      <c r="CM42" s="359"/>
      <c r="CN42" s="359"/>
      <c r="CO42" s="359"/>
      <c r="CP42" s="359"/>
      <c r="CQ42" s="571"/>
      <c r="CR42" s="572">
        <v>2452947</v>
      </c>
      <c r="CS42" s="573"/>
      <c r="CT42" s="573"/>
      <c r="CU42" s="573"/>
      <c r="CV42" s="573"/>
      <c r="CW42" s="573"/>
      <c r="CX42" s="573"/>
      <c r="CY42" s="574"/>
      <c r="CZ42" s="575">
        <v>6.8</v>
      </c>
      <c r="DA42" s="576"/>
      <c r="DB42" s="576"/>
      <c r="DC42" s="577"/>
      <c r="DD42" s="578">
        <v>651019</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51</v>
      </c>
      <c r="CD43" s="570" t="s">
        <v>87</v>
      </c>
      <c r="CE43" s="359"/>
      <c r="CF43" s="359"/>
      <c r="CG43" s="359"/>
      <c r="CH43" s="359"/>
      <c r="CI43" s="359"/>
      <c r="CJ43" s="359"/>
      <c r="CK43" s="359"/>
      <c r="CL43" s="359"/>
      <c r="CM43" s="359"/>
      <c r="CN43" s="359"/>
      <c r="CO43" s="359"/>
      <c r="CP43" s="359"/>
      <c r="CQ43" s="571"/>
      <c r="CR43" s="572">
        <v>296925</v>
      </c>
      <c r="CS43" s="573"/>
      <c r="CT43" s="573"/>
      <c r="CU43" s="573"/>
      <c r="CV43" s="573"/>
      <c r="CW43" s="573"/>
      <c r="CX43" s="573"/>
      <c r="CY43" s="574"/>
      <c r="CZ43" s="575">
        <v>0.8</v>
      </c>
      <c r="DA43" s="576"/>
      <c r="DB43" s="576"/>
      <c r="DC43" s="577"/>
      <c r="DD43" s="578">
        <v>296925</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407</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175</v>
      </c>
      <c r="CE44" s="352"/>
      <c r="CF44" s="570" t="s">
        <v>433</v>
      </c>
      <c r="CG44" s="359"/>
      <c r="CH44" s="359"/>
      <c r="CI44" s="359"/>
      <c r="CJ44" s="359"/>
      <c r="CK44" s="359"/>
      <c r="CL44" s="359"/>
      <c r="CM44" s="359"/>
      <c r="CN44" s="359"/>
      <c r="CO44" s="359"/>
      <c r="CP44" s="359"/>
      <c r="CQ44" s="571"/>
      <c r="CR44" s="572">
        <v>2452694</v>
      </c>
      <c r="CS44" s="456"/>
      <c r="CT44" s="456"/>
      <c r="CU44" s="456"/>
      <c r="CV44" s="456"/>
      <c r="CW44" s="456"/>
      <c r="CX44" s="456"/>
      <c r="CY44" s="585"/>
      <c r="CZ44" s="575">
        <v>6.8</v>
      </c>
      <c r="DA44" s="319"/>
      <c r="DB44" s="319"/>
      <c r="DC44" s="586"/>
      <c r="DD44" s="578">
        <v>650927</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259</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434</v>
      </c>
      <c r="CG45" s="359"/>
      <c r="CH45" s="359"/>
      <c r="CI45" s="359"/>
      <c r="CJ45" s="359"/>
      <c r="CK45" s="359"/>
      <c r="CL45" s="359"/>
      <c r="CM45" s="359"/>
      <c r="CN45" s="359"/>
      <c r="CO45" s="359"/>
      <c r="CP45" s="359"/>
      <c r="CQ45" s="571"/>
      <c r="CR45" s="572">
        <v>935017</v>
      </c>
      <c r="CS45" s="573"/>
      <c r="CT45" s="573"/>
      <c r="CU45" s="573"/>
      <c r="CV45" s="573"/>
      <c r="CW45" s="573"/>
      <c r="CX45" s="573"/>
      <c r="CY45" s="574"/>
      <c r="CZ45" s="575">
        <v>2.6</v>
      </c>
      <c r="DA45" s="576"/>
      <c r="DB45" s="576"/>
      <c r="DC45" s="577"/>
      <c r="DD45" s="578">
        <v>55280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435</v>
      </c>
      <c r="CG46" s="359"/>
      <c r="CH46" s="359"/>
      <c r="CI46" s="359"/>
      <c r="CJ46" s="359"/>
      <c r="CK46" s="359"/>
      <c r="CL46" s="359"/>
      <c r="CM46" s="359"/>
      <c r="CN46" s="359"/>
      <c r="CO46" s="359"/>
      <c r="CP46" s="359"/>
      <c r="CQ46" s="571"/>
      <c r="CR46" s="572">
        <v>1413149</v>
      </c>
      <c r="CS46" s="456"/>
      <c r="CT46" s="456"/>
      <c r="CU46" s="456"/>
      <c r="CV46" s="456"/>
      <c r="CW46" s="456"/>
      <c r="CX46" s="456"/>
      <c r="CY46" s="585"/>
      <c r="CZ46" s="575">
        <v>3.9</v>
      </c>
      <c r="DA46" s="319"/>
      <c r="DB46" s="319"/>
      <c r="DC46" s="586"/>
      <c r="DD46" s="578">
        <v>535119</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436</v>
      </c>
      <c r="CG47" s="359"/>
      <c r="CH47" s="359"/>
      <c r="CI47" s="359"/>
      <c r="CJ47" s="359"/>
      <c r="CK47" s="359"/>
      <c r="CL47" s="359"/>
      <c r="CM47" s="359"/>
      <c r="CN47" s="359"/>
      <c r="CO47" s="359"/>
      <c r="CP47" s="359"/>
      <c r="CQ47" s="571"/>
      <c r="CR47" s="572">
        <v>253</v>
      </c>
      <c r="CS47" s="573"/>
      <c r="CT47" s="573"/>
      <c r="CU47" s="573"/>
      <c r="CV47" s="573"/>
      <c r="CW47" s="573"/>
      <c r="CX47" s="573"/>
      <c r="CY47" s="574"/>
      <c r="CZ47" s="575">
        <v>0</v>
      </c>
      <c r="DA47" s="576"/>
      <c r="DB47" s="576"/>
      <c r="DC47" s="577"/>
      <c r="DD47" s="578">
        <v>92</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438</v>
      </c>
      <c r="CG48" s="359"/>
      <c r="CH48" s="359"/>
      <c r="CI48" s="359"/>
      <c r="CJ48" s="359"/>
      <c r="CK48" s="359"/>
      <c r="CL48" s="359"/>
      <c r="CM48" s="359"/>
      <c r="CN48" s="359"/>
      <c r="CO48" s="359"/>
      <c r="CP48" s="359"/>
      <c r="CQ48" s="571"/>
      <c r="CR48" s="572" t="s">
        <v>200</v>
      </c>
      <c r="CS48" s="456"/>
      <c r="CT48" s="456"/>
      <c r="CU48" s="456"/>
      <c r="CV48" s="456"/>
      <c r="CW48" s="456"/>
      <c r="CX48" s="456"/>
      <c r="CY48" s="585"/>
      <c r="CZ48" s="575" t="s">
        <v>200</v>
      </c>
      <c r="DA48" s="319"/>
      <c r="DB48" s="319"/>
      <c r="DC48" s="586"/>
      <c r="DD48" s="578" t="s">
        <v>200</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194</v>
      </c>
      <c r="CE49" s="551"/>
      <c r="CF49" s="551"/>
      <c r="CG49" s="551"/>
      <c r="CH49" s="551"/>
      <c r="CI49" s="551"/>
      <c r="CJ49" s="551"/>
      <c r="CK49" s="551"/>
      <c r="CL49" s="551"/>
      <c r="CM49" s="551"/>
      <c r="CN49" s="551"/>
      <c r="CO49" s="551"/>
      <c r="CP49" s="551"/>
      <c r="CQ49" s="552"/>
      <c r="CR49" s="553">
        <v>36330998</v>
      </c>
      <c r="CS49" s="554"/>
      <c r="CT49" s="554"/>
      <c r="CU49" s="554"/>
      <c r="CV49" s="554"/>
      <c r="CW49" s="554"/>
      <c r="CX49" s="554"/>
      <c r="CY49" s="555"/>
      <c r="CZ49" s="556">
        <v>100</v>
      </c>
      <c r="DA49" s="557"/>
      <c r="DB49" s="557"/>
      <c r="DC49" s="558"/>
      <c r="DD49" s="559">
        <v>25129466</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Osc91iF0wxb09PRGtPhQJhtXoELcsyt729rrMzYs+bCpq1R57lmzibcF36aKbOrC+e1Pmy7EMrsgDYTwTwCU0Q==" saltValue="U/m5WczxgT5Y/xOLbc6/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294</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300</v>
      </c>
      <c r="DK2" s="972"/>
      <c r="DL2" s="972"/>
      <c r="DM2" s="972"/>
      <c r="DN2" s="972"/>
      <c r="DO2" s="973"/>
      <c r="DP2" s="50"/>
      <c r="DQ2" s="971" t="s">
        <v>262</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439</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441</v>
      </c>
      <c r="B5" s="660"/>
      <c r="C5" s="660"/>
      <c r="D5" s="660"/>
      <c r="E5" s="660"/>
      <c r="F5" s="660"/>
      <c r="G5" s="660"/>
      <c r="H5" s="660"/>
      <c r="I5" s="660"/>
      <c r="J5" s="660"/>
      <c r="K5" s="660"/>
      <c r="L5" s="660"/>
      <c r="M5" s="660"/>
      <c r="N5" s="660"/>
      <c r="O5" s="660"/>
      <c r="P5" s="661"/>
      <c r="Q5" s="651" t="s">
        <v>181</v>
      </c>
      <c r="R5" s="652"/>
      <c r="S5" s="652"/>
      <c r="T5" s="652"/>
      <c r="U5" s="653"/>
      <c r="V5" s="651" t="s">
        <v>442</v>
      </c>
      <c r="W5" s="652"/>
      <c r="X5" s="652"/>
      <c r="Y5" s="652"/>
      <c r="Z5" s="653"/>
      <c r="AA5" s="651" t="s">
        <v>443</v>
      </c>
      <c r="AB5" s="652"/>
      <c r="AC5" s="652"/>
      <c r="AD5" s="652"/>
      <c r="AE5" s="652"/>
      <c r="AF5" s="693" t="s">
        <v>178</v>
      </c>
      <c r="AG5" s="652"/>
      <c r="AH5" s="652"/>
      <c r="AI5" s="652"/>
      <c r="AJ5" s="657"/>
      <c r="AK5" s="652" t="s">
        <v>444</v>
      </c>
      <c r="AL5" s="652"/>
      <c r="AM5" s="652"/>
      <c r="AN5" s="652"/>
      <c r="AO5" s="653"/>
      <c r="AP5" s="651" t="s">
        <v>445</v>
      </c>
      <c r="AQ5" s="652"/>
      <c r="AR5" s="652"/>
      <c r="AS5" s="652"/>
      <c r="AT5" s="653"/>
      <c r="AU5" s="651" t="s">
        <v>448</v>
      </c>
      <c r="AV5" s="652"/>
      <c r="AW5" s="652"/>
      <c r="AX5" s="652"/>
      <c r="AY5" s="657"/>
      <c r="AZ5" s="56"/>
      <c r="BA5" s="56"/>
      <c r="BB5" s="56"/>
      <c r="BC5" s="56"/>
      <c r="BD5" s="56"/>
      <c r="BE5" s="67"/>
      <c r="BF5" s="67"/>
      <c r="BG5" s="67"/>
      <c r="BH5" s="67"/>
      <c r="BI5" s="67"/>
      <c r="BJ5" s="67"/>
      <c r="BK5" s="67"/>
      <c r="BL5" s="67"/>
      <c r="BM5" s="67"/>
      <c r="BN5" s="67"/>
      <c r="BO5" s="67"/>
      <c r="BP5" s="67"/>
      <c r="BQ5" s="659" t="s">
        <v>450</v>
      </c>
      <c r="BR5" s="660"/>
      <c r="BS5" s="660"/>
      <c r="BT5" s="660"/>
      <c r="BU5" s="660"/>
      <c r="BV5" s="660"/>
      <c r="BW5" s="660"/>
      <c r="BX5" s="660"/>
      <c r="BY5" s="660"/>
      <c r="BZ5" s="660"/>
      <c r="CA5" s="660"/>
      <c r="CB5" s="660"/>
      <c r="CC5" s="660"/>
      <c r="CD5" s="660"/>
      <c r="CE5" s="660"/>
      <c r="CF5" s="660"/>
      <c r="CG5" s="661"/>
      <c r="CH5" s="651" t="s">
        <v>367</v>
      </c>
      <c r="CI5" s="652"/>
      <c r="CJ5" s="652"/>
      <c r="CK5" s="652"/>
      <c r="CL5" s="653"/>
      <c r="CM5" s="651" t="s">
        <v>320</v>
      </c>
      <c r="CN5" s="652"/>
      <c r="CO5" s="652"/>
      <c r="CP5" s="652"/>
      <c r="CQ5" s="653"/>
      <c r="CR5" s="651" t="s">
        <v>240</v>
      </c>
      <c r="CS5" s="652"/>
      <c r="CT5" s="652"/>
      <c r="CU5" s="652"/>
      <c r="CV5" s="653"/>
      <c r="CW5" s="651" t="s">
        <v>53</v>
      </c>
      <c r="CX5" s="652"/>
      <c r="CY5" s="652"/>
      <c r="CZ5" s="652"/>
      <c r="DA5" s="653"/>
      <c r="DB5" s="651" t="s">
        <v>451</v>
      </c>
      <c r="DC5" s="652"/>
      <c r="DD5" s="652"/>
      <c r="DE5" s="652"/>
      <c r="DF5" s="653"/>
      <c r="DG5" s="983" t="s">
        <v>237</v>
      </c>
      <c r="DH5" s="984"/>
      <c r="DI5" s="984"/>
      <c r="DJ5" s="984"/>
      <c r="DK5" s="985"/>
      <c r="DL5" s="983" t="s">
        <v>454</v>
      </c>
      <c r="DM5" s="984"/>
      <c r="DN5" s="984"/>
      <c r="DO5" s="984"/>
      <c r="DP5" s="985"/>
      <c r="DQ5" s="651" t="s">
        <v>455</v>
      </c>
      <c r="DR5" s="652"/>
      <c r="DS5" s="652"/>
      <c r="DT5" s="652"/>
      <c r="DU5" s="653"/>
      <c r="DV5" s="651" t="s">
        <v>448</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457</v>
      </c>
      <c r="C7" s="925"/>
      <c r="D7" s="925"/>
      <c r="E7" s="925"/>
      <c r="F7" s="925"/>
      <c r="G7" s="925"/>
      <c r="H7" s="925"/>
      <c r="I7" s="925"/>
      <c r="J7" s="925"/>
      <c r="K7" s="925"/>
      <c r="L7" s="925"/>
      <c r="M7" s="925"/>
      <c r="N7" s="925"/>
      <c r="O7" s="925"/>
      <c r="P7" s="926"/>
      <c r="Q7" s="927">
        <v>38595</v>
      </c>
      <c r="R7" s="928"/>
      <c r="S7" s="928"/>
      <c r="T7" s="928"/>
      <c r="U7" s="928"/>
      <c r="V7" s="928">
        <v>36336</v>
      </c>
      <c r="W7" s="928"/>
      <c r="X7" s="928"/>
      <c r="Y7" s="928"/>
      <c r="Z7" s="928"/>
      <c r="AA7" s="928">
        <v>2258</v>
      </c>
      <c r="AB7" s="928"/>
      <c r="AC7" s="928"/>
      <c r="AD7" s="928"/>
      <c r="AE7" s="974"/>
      <c r="AF7" s="975">
        <v>1469</v>
      </c>
      <c r="AG7" s="976"/>
      <c r="AH7" s="976"/>
      <c r="AI7" s="976"/>
      <c r="AJ7" s="977"/>
      <c r="AK7" s="978">
        <v>1913</v>
      </c>
      <c r="AL7" s="928"/>
      <c r="AM7" s="928"/>
      <c r="AN7" s="928"/>
      <c r="AO7" s="928"/>
      <c r="AP7" s="928">
        <v>30464</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534</v>
      </c>
      <c r="BT7" s="925"/>
      <c r="BU7" s="925"/>
      <c r="BV7" s="925"/>
      <c r="BW7" s="925"/>
      <c r="BX7" s="925"/>
      <c r="BY7" s="925"/>
      <c r="BZ7" s="925"/>
      <c r="CA7" s="925"/>
      <c r="CB7" s="925"/>
      <c r="CC7" s="925"/>
      <c r="CD7" s="925"/>
      <c r="CE7" s="925"/>
      <c r="CF7" s="925"/>
      <c r="CG7" s="926"/>
      <c r="CH7" s="979">
        <v>9</v>
      </c>
      <c r="CI7" s="980"/>
      <c r="CJ7" s="980"/>
      <c r="CK7" s="980"/>
      <c r="CL7" s="981"/>
      <c r="CM7" s="979">
        <v>308</v>
      </c>
      <c r="CN7" s="980"/>
      <c r="CO7" s="980"/>
      <c r="CP7" s="980"/>
      <c r="CQ7" s="981"/>
      <c r="CR7" s="979">
        <v>200</v>
      </c>
      <c r="CS7" s="980"/>
      <c r="CT7" s="980"/>
      <c r="CU7" s="980"/>
      <c r="CV7" s="981"/>
      <c r="CW7" s="979">
        <v>60</v>
      </c>
      <c r="CX7" s="980"/>
      <c r="CY7" s="980"/>
      <c r="CZ7" s="980"/>
      <c r="DA7" s="981"/>
      <c r="DB7" s="979" t="s">
        <v>533</v>
      </c>
      <c r="DC7" s="980"/>
      <c r="DD7" s="980"/>
      <c r="DE7" s="980"/>
      <c r="DF7" s="981"/>
      <c r="DG7" s="979" t="s">
        <v>533</v>
      </c>
      <c r="DH7" s="980"/>
      <c r="DI7" s="980"/>
      <c r="DJ7" s="980"/>
      <c r="DK7" s="981"/>
      <c r="DL7" s="979" t="s">
        <v>533</v>
      </c>
      <c r="DM7" s="980"/>
      <c r="DN7" s="980"/>
      <c r="DO7" s="980"/>
      <c r="DP7" s="981"/>
      <c r="DQ7" s="979" t="s">
        <v>533</v>
      </c>
      <c r="DR7" s="980"/>
      <c r="DS7" s="980"/>
      <c r="DT7" s="980"/>
      <c r="DU7" s="981"/>
      <c r="DV7" s="924"/>
      <c r="DW7" s="925"/>
      <c r="DX7" s="925"/>
      <c r="DY7" s="925"/>
      <c r="DZ7" s="982"/>
      <c r="EA7" s="67"/>
    </row>
    <row r="8" spans="1:131" s="47" customFormat="1" ht="26.25" customHeight="1" x14ac:dyDescent="0.2">
      <c r="A8" s="52">
        <v>2</v>
      </c>
      <c r="B8" s="913"/>
      <c r="C8" s="914"/>
      <c r="D8" s="914"/>
      <c r="E8" s="914"/>
      <c r="F8" s="914"/>
      <c r="G8" s="914"/>
      <c r="H8" s="914"/>
      <c r="I8" s="914"/>
      <c r="J8" s="914"/>
      <c r="K8" s="914"/>
      <c r="L8" s="914"/>
      <c r="M8" s="914"/>
      <c r="N8" s="914"/>
      <c r="O8" s="914"/>
      <c r="P8" s="915"/>
      <c r="Q8" s="916"/>
      <c r="R8" s="917"/>
      <c r="S8" s="917"/>
      <c r="T8" s="917"/>
      <c r="U8" s="917"/>
      <c r="V8" s="917"/>
      <c r="W8" s="917"/>
      <c r="X8" s="917"/>
      <c r="Y8" s="917"/>
      <c r="Z8" s="917"/>
      <c r="AA8" s="917"/>
      <c r="AB8" s="917"/>
      <c r="AC8" s="917"/>
      <c r="AD8" s="917"/>
      <c r="AE8" s="923"/>
      <c r="AF8" s="943"/>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t="s">
        <v>188</v>
      </c>
      <c r="BS8" s="913" t="s">
        <v>535</v>
      </c>
      <c r="BT8" s="914"/>
      <c r="BU8" s="914"/>
      <c r="BV8" s="914"/>
      <c r="BW8" s="914"/>
      <c r="BX8" s="914"/>
      <c r="BY8" s="914"/>
      <c r="BZ8" s="914"/>
      <c r="CA8" s="914"/>
      <c r="CB8" s="914"/>
      <c r="CC8" s="914"/>
      <c r="CD8" s="914"/>
      <c r="CE8" s="914"/>
      <c r="CF8" s="914"/>
      <c r="CG8" s="915"/>
      <c r="CH8" s="920">
        <v>0</v>
      </c>
      <c r="CI8" s="921"/>
      <c r="CJ8" s="921"/>
      <c r="CK8" s="921"/>
      <c r="CL8" s="931"/>
      <c r="CM8" s="920">
        <v>13</v>
      </c>
      <c r="CN8" s="921"/>
      <c r="CO8" s="921"/>
      <c r="CP8" s="921"/>
      <c r="CQ8" s="931"/>
      <c r="CR8" s="920">
        <v>5</v>
      </c>
      <c r="CS8" s="921"/>
      <c r="CT8" s="921"/>
      <c r="CU8" s="921"/>
      <c r="CV8" s="931"/>
      <c r="CW8" s="920" t="s">
        <v>533</v>
      </c>
      <c r="CX8" s="921"/>
      <c r="CY8" s="921"/>
      <c r="CZ8" s="921"/>
      <c r="DA8" s="931"/>
      <c r="DB8" s="920" t="s">
        <v>533</v>
      </c>
      <c r="DC8" s="921"/>
      <c r="DD8" s="921"/>
      <c r="DE8" s="921"/>
      <c r="DF8" s="931"/>
      <c r="DG8" s="920" t="s">
        <v>533</v>
      </c>
      <c r="DH8" s="921"/>
      <c r="DI8" s="921"/>
      <c r="DJ8" s="921"/>
      <c r="DK8" s="931"/>
      <c r="DL8" s="920" t="s">
        <v>533</v>
      </c>
      <c r="DM8" s="921"/>
      <c r="DN8" s="921"/>
      <c r="DO8" s="921"/>
      <c r="DP8" s="931"/>
      <c r="DQ8" s="920" t="s">
        <v>533</v>
      </c>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t="s">
        <v>536</v>
      </c>
      <c r="BT9" s="914"/>
      <c r="BU9" s="914"/>
      <c r="BV9" s="914"/>
      <c r="BW9" s="914"/>
      <c r="BX9" s="914"/>
      <c r="BY9" s="914"/>
      <c r="BZ9" s="914"/>
      <c r="CA9" s="914"/>
      <c r="CB9" s="914"/>
      <c r="CC9" s="914"/>
      <c r="CD9" s="914"/>
      <c r="CE9" s="914"/>
      <c r="CF9" s="914"/>
      <c r="CG9" s="915"/>
      <c r="CH9" s="920">
        <v>0</v>
      </c>
      <c r="CI9" s="921"/>
      <c r="CJ9" s="921"/>
      <c r="CK9" s="921"/>
      <c r="CL9" s="931"/>
      <c r="CM9" s="920">
        <v>281</v>
      </c>
      <c r="CN9" s="921"/>
      <c r="CO9" s="921"/>
      <c r="CP9" s="921"/>
      <c r="CQ9" s="931"/>
      <c r="CR9" s="920">
        <v>6</v>
      </c>
      <c r="CS9" s="921"/>
      <c r="CT9" s="921"/>
      <c r="CU9" s="921"/>
      <c r="CV9" s="931"/>
      <c r="CW9" s="920" t="s">
        <v>533</v>
      </c>
      <c r="CX9" s="921"/>
      <c r="CY9" s="921"/>
      <c r="CZ9" s="921"/>
      <c r="DA9" s="931"/>
      <c r="DB9" s="920" t="s">
        <v>533</v>
      </c>
      <c r="DC9" s="921"/>
      <c r="DD9" s="921"/>
      <c r="DE9" s="921"/>
      <c r="DF9" s="931"/>
      <c r="DG9" s="920" t="s">
        <v>533</v>
      </c>
      <c r="DH9" s="921"/>
      <c r="DI9" s="921"/>
      <c r="DJ9" s="921"/>
      <c r="DK9" s="931"/>
      <c r="DL9" s="920" t="s">
        <v>533</v>
      </c>
      <c r="DM9" s="921"/>
      <c r="DN9" s="921"/>
      <c r="DO9" s="921"/>
      <c r="DP9" s="931"/>
      <c r="DQ9" s="920" t="s">
        <v>533</v>
      </c>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t="s">
        <v>188</v>
      </c>
      <c r="BS10" s="913" t="s">
        <v>537</v>
      </c>
      <c r="BT10" s="914"/>
      <c r="BU10" s="914"/>
      <c r="BV10" s="914"/>
      <c r="BW10" s="914"/>
      <c r="BX10" s="914"/>
      <c r="BY10" s="914"/>
      <c r="BZ10" s="914"/>
      <c r="CA10" s="914"/>
      <c r="CB10" s="914"/>
      <c r="CC10" s="914"/>
      <c r="CD10" s="914"/>
      <c r="CE10" s="914"/>
      <c r="CF10" s="914"/>
      <c r="CG10" s="915"/>
      <c r="CH10" s="920">
        <v>13</v>
      </c>
      <c r="CI10" s="921"/>
      <c r="CJ10" s="921"/>
      <c r="CK10" s="921"/>
      <c r="CL10" s="931"/>
      <c r="CM10" s="920">
        <v>209</v>
      </c>
      <c r="CN10" s="921"/>
      <c r="CO10" s="921"/>
      <c r="CP10" s="921"/>
      <c r="CQ10" s="931"/>
      <c r="CR10" s="920">
        <v>4</v>
      </c>
      <c r="CS10" s="921"/>
      <c r="CT10" s="921"/>
      <c r="CU10" s="921"/>
      <c r="CV10" s="931"/>
      <c r="CW10" s="920">
        <v>6</v>
      </c>
      <c r="CX10" s="921"/>
      <c r="CY10" s="921"/>
      <c r="CZ10" s="921"/>
      <c r="DA10" s="931"/>
      <c r="DB10" s="920" t="s">
        <v>533</v>
      </c>
      <c r="DC10" s="921"/>
      <c r="DD10" s="921"/>
      <c r="DE10" s="921"/>
      <c r="DF10" s="931"/>
      <c r="DG10" s="920" t="s">
        <v>533</v>
      </c>
      <c r="DH10" s="921"/>
      <c r="DI10" s="921"/>
      <c r="DJ10" s="921"/>
      <c r="DK10" s="931"/>
      <c r="DL10" s="920">
        <v>1</v>
      </c>
      <c r="DM10" s="921"/>
      <c r="DN10" s="921"/>
      <c r="DO10" s="921"/>
      <c r="DP10" s="931"/>
      <c r="DQ10" s="920">
        <v>0</v>
      </c>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459</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247</v>
      </c>
      <c r="B23" s="891" t="s">
        <v>302</v>
      </c>
      <c r="C23" s="892"/>
      <c r="D23" s="892"/>
      <c r="E23" s="892"/>
      <c r="F23" s="892"/>
      <c r="G23" s="892"/>
      <c r="H23" s="892"/>
      <c r="I23" s="892"/>
      <c r="J23" s="892"/>
      <c r="K23" s="892"/>
      <c r="L23" s="892"/>
      <c r="M23" s="892"/>
      <c r="N23" s="892"/>
      <c r="O23" s="892"/>
      <c r="P23" s="893"/>
      <c r="Q23" s="962">
        <v>38589</v>
      </c>
      <c r="R23" s="903"/>
      <c r="S23" s="903"/>
      <c r="T23" s="903"/>
      <c r="U23" s="903"/>
      <c r="V23" s="903">
        <v>36331</v>
      </c>
      <c r="W23" s="903"/>
      <c r="X23" s="903"/>
      <c r="Y23" s="903"/>
      <c r="Z23" s="903"/>
      <c r="AA23" s="903">
        <v>2258</v>
      </c>
      <c r="AB23" s="903"/>
      <c r="AC23" s="903"/>
      <c r="AD23" s="903"/>
      <c r="AE23" s="963"/>
      <c r="AF23" s="934">
        <v>1469</v>
      </c>
      <c r="AG23" s="903"/>
      <c r="AH23" s="903"/>
      <c r="AI23" s="903"/>
      <c r="AJ23" s="935"/>
      <c r="AK23" s="936"/>
      <c r="AL23" s="902"/>
      <c r="AM23" s="902"/>
      <c r="AN23" s="902"/>
      <c r="AO23" s="902"/>
      <c r="AP23" s="903">
        <v>30464</v>
      </c>
      <c r="AQ23" s="903"/>
      <c r="AR23" s="903"/>
      <c r="AS23" s="903"/>
      <c r="AT23" s="903"/>
      <c r="AU23" s="904"/>
      <c r="AV23" s="904"/>
      <c r="AW23" s="904"/>
      <c r="AX23" s="904"/>
      <c r="AY23" s="905"/>
      <c r="AZ23" s="938" t="s">
        <v>533</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387</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422</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441</v>
      </c>
      <c r="B26" s="660"/>
      <c r="C26" s="660"/>
      <c r="D26" s="660"/>
      <c r="E26" s="660"/>
      <c r="F26" s="660"/>
      <c r="G26" s="660"/>
      <c r="H26" s="660"/>
      <c r="I26" s="660"/>
      <c r="J26" s="660"/>
      <c r="K26" s="660"/>
      <c r="L26" s="660"/>
      <c r="M26" s="660"/>
      <c r="N26" s="660"/>
      <c r="O26" s="660"/>
      <c r="P26" s="661"/>
      <c r="Q26" s="651" t="s">
        <v>461</v>
      </c>
      <c r="R26" s="652"/>
      <c r="S26" s="652"/>
      <c r="T26" s="652"/>
      <c r="U26" s="653"/>
      <c r="V26" s="651" t="s">
        <v>462</v>
      </c>
      <c r="W26" s="652"/>
      <c r="X26" s="652"/>
      <c r="Y26" s="652"/>
      <c r="Z26" s="653"/>
      <c r="AA26" s="651" t="s">
        <v>463</v>
      </c>
      <c r="AB26" s="652"/>
      <c r="AC26" s="652"/>
      <c r="AD26" s="652"/>
      <c r="AE26" s="652"/>
      <c r="AF26" s="665" t="s">
        <v>244</v>
      </c>
      <c r="AG26" s="666"/>
      <c r="AH26" s="666"/>
      <c r="AI26" s="666"/>
      <c r="AJ26" s="667"/>
      <c r="AK26" s="652" t="s">
        <v>391</v>
      </c>
      <c r="AL26" s="652"/>
      <c r="AM26" s="652"/>
      <c r="AN26" s="652"/>
      <c r="AO26" s="653"/>
      <c r="AP26" s="651" t="s">
        <v>358</v>
      </c>
      <c r="AQ26" s="652"/>
      <c r="AR26" s="652"/>
      <c r="AS26" s="652"/>
      <c r="AT26" s="653"/>
      <c r="AU26" s="651" t="s">
        <v>464</v>
      </c>
      <c r="AV26" s="652"/>
      <c r="AW26" s="652"/>
      <c r="AX26" s="652"/>
      <c r="AY26" s="653"/>
      <c r="AZ26" s="651" t="s">
        <v>465</v>
      </c>
      <c r="BA26" s="652"/>
      <c r="BB26" s="652"/>
      <c r="BC26" s="652"/>
      <c r="BD26" s="653"/>
      <c r="BE26" s="651" t="s">
        <v>448</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466</v>
      </c>
      <c r="C28" s="925"/>
      <c r="D28" s="925"/>
      <c r="E28" s="925"/>
      <c r="F28" s="925"/>
      <c r="G28" s="925"/>
      <c r="H28" s="925"/>
      <c r="I28" s="925"/>
      <c r="J28" s="925"/>
      <c r="K28" s="925"/>
      <c r="L28" s="925"/>
      <c r="M28" s="925"/>
      <c r="N28" s="925"/>
      <c r="O28" s="925"/>
      <c r="P28" s="926"/>
      <c r="Q28" s="951">
        <v>8799</v>
      </c>
      <c r="R28" s="952"/>
      <c r="S28" s="952"/>
      <c r="T28" s="952"/>
      <c r="U28" s="952"/>
      <c r="V28" s="952">
        <v>8768</v>
      </c>
      <c r="W28" s="952"/>
      <c r="X28" s="952"/>
      <c r="Y28" s="952"/>
      <c r="Z28" s="952"/>
      <c r="AA28" s="952">
        <v>31</v>
      </c>
      <c r="AB28" s="952"/>
      <c r="AC28" s="952"/>
      <c r="AD28" s="952"/>
      <c r="AE28" s="953"/>
      <c r="AF28" s="954">
        <v>31</v>
      </c>
      <c r="AG28" s="952"/>
      <c r="AH28" s="952"/>
      <c r="AI28" s="952"/>
      <c r="AJ28" s="955"/>
      <c r="AK28" s="956">
        <v>553</v>
      </c>
      <c r="AL28" s="952"/>
      <c r="AM28" s="952"/>
      <c r="AN28" s="952"/>
      <c r="AO28" s="952"/>
      <c r="AP28" s="952">
        <v>2</v>
      </c>
      <c r="AQ28" s="952"/>
      <c r="AR28" s="952"/>
      <c r="AS28" s="952"/>
      <c r="AT28" s="952"/>
      <c r="AU28" s="952">
        <v>1</v>
      </c>
      <c r="AV28" s="952"/>
      <c r="AW28" s="952"/>
      <c r="AX28" s="952"/>
      <c r="AY28" s="952"/>
      <c r="AZ28" s="957" t="s">
        <v>533</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225</v>
      </c>
      <c r="C29" s="914"/>
      <c r="D29" s="914"/>
      <c r="E29" s="914"/>
      <c r="F29" s="914"/>
      <c r="G29" s="914"/>
      <c r="H29" s="914"/>
      <c r="I29" s="914"/>
      <c r="J29" s="914"/>
      <c r="K29" s="914"/>
      <c r="L29" s="914"/>
      <c r="M29" s="914"/>
      <c r="N29" s="914"/>
      <c r="O29" s="914"/>
      <c r="P29" s="915"/>
      <c r="Q29" s="916">
        <v>1249</v>
      </c>
      <c r="R29" s="917"/>
      <c r="S29" s="917"/>
      <c r="T29" s="917"/>
      <c r="U29" s="917"/>
      <c r="V29" s="917">
        <v>1243</v>
      </c>
      <c r="W29" s="917"/>
      <c r="X29" s="917"/>
      <c r="Y29" s="917"/>
      <c r="Z29" s="917"/>
      <c r="AA29" s="917">
        <v>6</v>
      </c>
      <c r="AB29" s="917"/>
      <c r="AC29" s="917"/>
      <c r="AD29" s="917"/>
      <c r="AE29" s="923"/>
      <c r="AF29" s="943">
        <v>6</v>
      </c>
      <c r="AG29" s="921"/>
      <c r="AH29" s="921"/>
      <c r="AI29" s="921"/>
      <c r="AJ29" s="944"/>
      <c r="AK29" s="922">
        <v>312</v>
      </c>
      <c r="AL29" s="917"/>
      <c r="AM29" s="917"/>
      <c r="AN29" s="917"/>
      <c r="AO29" s="917"/>
      <c r="AP29" s="917" t="s">
        <v>533</v>
      </c>
      <c r="AQ29" s="917"/>
      <c r="AR29" s="917"/>
      <c r="AS29" s="917"/>
      <c r="AT29" s="917"/>
      <c r="AU29" s="917" t="s">
        <v>533</v>
      </c>
      <c r="AV29" s="917"/>
      <c r="AW29" s="917"/>
      <c r="AX29" s="917"/>
      <c r="AY29" s="917"/>
      <c r="AZ29" s="950" t="s">
        <v>533</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25</v>
      </c>
      <c r="C30" s="914"/>
      <c r="D30" s="914"/>
      <c r="E30" s="914"/>
      <c r="F30" s="914"/>
      <c r="G30" s="914"/>
      <c r="H30" s="914"/>
      <c r="I30" s="914"/>
      <c r="J30" s="914"/>
      <c r="K30" s="914"/>
      <c r="L30" s="914"/>
      <c r="M30" s="914"/>
      <c r="N30" s="914"/>
      <c r="O30" s="914"/>
      <c r="P30" s="915"/>
      <c r="Q30" s="916">
        <v>9196</v>
      </c>
      <c r="R30" s="917"/>
      <c r="S30" s="917"/>
      <c r="T30" s="917"/>
      <c r="U30" s="917"/>
      <c r="V30" s="917">
        <v>8866</v>
      </c>
      <c r="W30" s="917"/>
      <c r="X30" s="917"/>
      <c r="Y30" s="917"/>
      <c r="Z30" s="917"/>
      <c r="AA30" s="917">
        <v>330</v>
      </c>
      <c r="AB30" s="917"/>
      <c r="AC30" s="917"/>
      <c r="AD30" s="917"/>
      <c r="AE30" s="923"/>
      <c r="AF30" s="943">
        <v>330</v>
      </c>
      <c r="AG30" s="921"/>
      <c r="AH30" s="921"/>
      <c r="AI30" s="921"/>
      <c r="AJ30" s="944"/>
      <c r="AK30" s="922">
        <v>1370</v>
      </c>
      <c r="AL30" s="917"/>
      <c r="AM30" s="917"/>
      <c r="AN30" s="917"/>
      <c r="AO30" s="917"/>
      <c r="AP30" s="917" t="s">
        <v>533</v>
      </c>
      <c r="AQ30" s="917"/>
      <c r="AR30" s="917"/>
      <c r="AS30" s="917"/>
      <c r="AT30" s="917"/>
      <c r="AU30" s="917" t="s">
        <v>533</v>
      </c>
      <c r="AV30" s="917"/>
      <c r="AW30" s="917"/>
      <c r="AX30" s="917"/>
      <c r="AY30" s="917"/>
      <c r="AZ30" s="950" t="s">
        <v>533</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416</v>
      </c>
      <c r="C31" s="914"/>
      <c r="D31" s="914"/>
      <c r="E31" s="914"/>
      <c r="F31" s="914"/>
      <c r="G31" s="914"/>
      <c r="H31" s="914"/>
      <c r="I31" s="914"/>
      <c r="J31" s="914"/>
      <c r="K31" s="914"/>
      <c r="L31" s="914"/>
      <c r="M31" s="914"/>
      <c r="N31" s="914"/>
      <c r="O31" s="914"/>
      <c r="P31" s="915"/>
      <c r="Q31" s="916">
        <v>1635</v>
      </c>
      <c r="R31" s="917"/>
      <c r="S31" s="917"/>
      <c r="T31" s="917"/>
      <c r="U31" s="917"/>
      <c r="V31" s="917">
        <v>1694</v>
      </c>
      <c r="W31" s="917"/>
      <c r="X31" s="917"/>
      <c r="Y31" s="917"/>
      <c r="Z31" s="917"/>
      <c r="AA31" s="917">
        <v>-59</v>
      </c>
      <c r="AB31" s="917"/>
      <c r="AC31" s="917"/>
      <c r="AD31" s="917"/>
      <c r="AE31" s="923"/>
      <c r="AF31" s="943">
        <v>565</v>
      </c>
      <c r="AG31" s="921"/>
      <c r="AH31" s="921"/>
      <c r="AI31" s="921"/>
      <c r="AJ31" s="944"/>
      <c r="AK31" s="922">
        <v>29</v>
      </c>
      <c r="AL31" s="917"/>
      <c r="AM31" s="917"/>
      <c r="AN31" s="917"/>
      <c r="AO31" s="917"/>
      <c r="AP31" s="917">
        <v>2779</v>
      </c>
      <c r="AQ31" s="917"/>
      <c r="AR31" s="917"/>
      <c r="AS31" s="917"/>
      <c r="AT31" s="917"/>
      <c r="AU31" s="917">
        <v>228</v>
      </c>
      <c r="AV31" s="917"/>
      <c r="AW31" s="917"/>
      <c r="AX31" s="917"/>
      <c r="AY31" s="917"/>
      <c r="AZ31" s="950" t="s">
        <v>533</v>
      </c>
      <c r="BA31" s="950"/>
      <c r="BB31" s="950"/>
      <c r="BC31" s="950"/>
      <c r="BD31" s="950"/>
      <c r="BE31" s="918" t="s">
        <v>467</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288</v>
      </c>
      <c r="C32" s="914"/>
      <c r="D32" s="914"/>
      <c r="E32" s="914"/>
      <c r="F32" s="914"/>
      <c r="G32" s="914"/>
      <c r="H32" s="914"/>
      <c r="I32" s="914"/>
      <c r="J32" s="914"/>
      <c r="K32" s="914"/>
      <c r="L32" s="914"/>
      <c r="M32" s="914"/>
      <c r="N32" s="914"/>
      <c r="O32" s="914"/>
      <c r="P32" s="915"/>
      <c r="Q32" s="916">
        <v>2544</v>
      </c>
      <c r="R32" s="917"/>
      <c r="S32" s="917"/>
      <c r="T32" s="917"/>
      <c r="U32" s="917"/>
      <c r="V32" s="917">
        <v>2464</v>
      </c>
      <c r="W32" s="917"/>
      <c r="X32" s="917"/>
      <c r="Y32" s="917"/>
      <c r="Z32" s="917"/>
      <c r="AA32" s="917">
        <v>81</v>
      </c>
      <c r="AB32" s="917"/>
      <c r="AC32" s="917"/>
      <c r="AD32" s="917"/>
      <c r="AE32" s="923"/>
      <c r="AF32" s="943">
        <v>468</v>
      </c>
      <c r="AG32" s="921"/>
      <c r="AH32" s="921"/>
      <c r="AI32" s="921"/>
      <c r="AJ32" s="944"/>
      <c r="AK32" s="922">
        <v>1551</v>
      </c>
      <c r="AL32" s="917"/>
      <c r="AM32" s="917"/>
      <c r="AN32" s="917"/>
      <c r="AO32" s="917"/>
      <c r="AP32" s="917">
        <v>19757</v>
      </c>
      <c r="AQ32" s="917"/>
      <c r="AR32" s="917"/>
      <c r="AS32" s="917"/>
      <c r="AT32" s="917"/>
      <c r="AU32" s="917">
        <v>15233</v>
      </c>
      <c r="AV32" s="917"/>
      <c r="AW32" s="917"/>
      <c r="AX32" s="917"/>
      <c r="AY32" s="917"/>
      <c r="AZ32" s="950" t="s">
        <v>533</v>
      </c>
      <c r="BA32" s="950"/>
      <c r="BB32" s="950"/>
      <c r="BC32" s="950"/>
      <c r="BD32" s="950"/>
      <c r="BE32" s="918" t="s">
        <v>467</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346</v>
      </c>
      <c r="C33" s="914"/>
      <c r="D33" s="914"/>
      <c r="E33" s="914"/>
      <c r="F33" s="914"/>
      <c r="G33" s="914"/>
      <c r="H33" s="914"/>
      <c r="I33" s="914"/>
      <c r="J33" s="914"/>
      <c r="K33" s="914"/>
      <c r="L33" s="914"/>
      <c r="M33" s="914"/>
      <c r="N33" s="914"/>
      <c r="O33" s="914"/>
      <c r="P33" s="915"/>
      <c r="Q33" s="916">
        <v>1</v>
      </c>
      <c r="R33" s="917"/>
      <c r="S33" s="917"/>
      <c r="T33" s="917"/>
      <c r="U33" s="917"/>
      <c r="V33" s="917">
        <v>1</v>
      </c>
      <c r="W33" s="917"/>
      <c r="X33" s="917"/>
      <c r="Y33" s="917"/>
      <c r="Z33" s="917"/>
      <c r="AA33" s="917" t="s">
        <v>533</v>
      </c>
      <c r="AB33" s="917"/>
      <c r="AC33" s="917"/>
      <c r="AD33" s="917"/>
      <c r="AE33" s="923"/>
      <c r="AF33" s="943" t="s">
        <v>533</v>
      </c>
      <c r="AG33" s="921"/>
      <c r="AH33" s="921"/>
      <c r="AI33" s="921"/>
      <c r="AJ33" s="944"/>
      <c r="AK33" s="922">
        <v>1</v>
      </c>
      <c r="AL33" s="917"/>
      <c r="AM33" s="917"/>
      <c r="AN33" s="917"/>
      <c r="AO33" s="917"/>
      <c r="AP33" s="917" t="s">
        <v>533</v>
      </c>
      <c r="AQ33" s="917"/>
      <c r="AR33" s="917"/>
      <c r="AS33" s="917"/>
      <c r="AT33" s="917"/>
      <c r="AU33" s="917" t="s">
        <v>533</v>
      </c>
      <c r="AV33" s="917"/>
      <c r="AW33" s="917"/>
      <c r="AX33" s="917"/>
      <c r="AY33" s="917"/>
      <c r="AZ33" s="950" t="s">
        <v>533</v>
      </c>
      <c r="BA33" s="950"/>
      <c r="BB33" s="950"/>
      <c r="BC33" s="950"/>
      <c r="BD33" s="950"/>
      <c r="BE33" s="918" t="s">
        <v>22</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t="s">
        <v>327</v>
      </c>
      <c r="C34" s="914"/>
      <c r="D34" s="914"/>
      <c r="E34" s="914"/>
      <c r="F34" s="914"/>
      <c r="G34" s="914"/>
      <c r="H34" s="914"/>
      <c r="I34" s="914"/>
      <c r="J34" s="914"/>
      <c r="K34" s="914"/>
      <c r="L34" s="914"/>
      <c r="M34" s="914"/>
      <c r="N34" s="914"/>
      <c r="O34" s="914"/>
      <c r="P34" s="915"/>
      <c r="Q34" s="916">
        <v>223</v>
      </c>
      <c r="R34" s="917"/>
      <c r="S34" s="917"/>
      <c r="T34" s="917"/>
      <c r="U34" s="917"/>
      <c r="V34" s="917">
        <v>181</v>
      </c>
      <c r="W34" s="917"/>
      <c r="X34" s="917"/>
      <c r="Y34" s="917"/>
      <c r="Z34" s="917"/>
      <c r="AA34" s="917">
        <v>42</v>
      </c>
      <c r="AB34" s="917"/>
      <c r="AC34" s="917"/>
      <c r="AD34" s="917"/>
      <c r="AE34" s="923"/>
      <c r="AF34" s="943">
        <v>42</v>
      </c>
      <c r="AG34" s="921"/>
      <c r="AH34" s="921"/>
      <c r="AI34" s="921"/>
      <c r="AJ34" s="944"/>
      <c r="AK34" s="922" t="s">
        <v>533</v>
      </c>
      <c r="AL34" s="917"/>
      <c r="AM34" s="917"/>
      <c r="AN34" s="917"/>
      <c r="AO34" s="917"/>
      <c r="AP34" s="917">
        <v>206</v>
      </c>
      <c r="AQ34" s="917"/>
      <c r="AR34" s="917"/>
      <c r="AS34" s="917"/>
      <c r="AT34" s="917"/>
      <c r="AU34" s="917" t="s">
        <v>533</v>
      </c>
      <c r="AV34" s="917"/>
      <c r="AW34" s="917"/>
      <c r="AX34" s="917"/>
      <c r="AY34" s="917"/>
      <c r="AZ34" s="950" t="s">
        <v>533</v>
      </c>
      <c r="BA34" s="950"/>
      <c r="BB34" s="950"/>
      <c r="BC34" s="950"/>
      <c r="BD34" s="950"/>
      <c r="BE34" s="918" t="s">
        <v>22</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t="s">
        <v>324</v>
      </c>
      <c r="C35" s="914"/>
      <c r="D35" s="914"/>
      <c r="E35" s="914"/>
      <c r="F35" s="914"/>
      <c r="G35" s="914"/>
      <c r="H35" s="914"/>
      <c r="I35" s="914"/>
      <c r="J35" s="914"/>
      <c r="K35" s="914"/>
      <c r="L35" s="914"/>
      <c r="M35" s="914"/>
      <c r="N35" s="914"/>
      <c r="O35" s="914"/>
      <c r="P35" s="915"/>
      <c r="Q35" s="916">
        <v>18</v>
      </c>
      <c r="R35" s="917"/>
      <c r="S35" s="917"/>
      <c r="T35" s="917"/>
      <c r="U35" s="917"/>
      <c r="V35" s="917">
        <v>18</v>
      </c>
      <c r="W35" s="917"/>
      <c r="X35" s="917"/>
      <c r="Y35" s="917"/>
      <c r="Z35" s="917"/>
      <c r="AA35" s="917" t="s">
        <v>533</v>
      </c>
      <c r="AB35" s="917"/>
      <c r="AC35" s="917"/>
      <c r="AD35" s="917"/>
      <c r="AE35" s="923"/>
      <c r="AF35" s="943" t="s">
        <v>533</v>
      </c>
      <c r="AG35" s="921"/>
      <c r="AH35" s="921"/>
      <c r="AI35" s="921"/>
      <c r="AJ35" s="944"/>
      <c r="AK35" s="922">
        <v>11</v>
      </c>
      <c r="AL35" s="917"/>
      <c r="AM35" s="917"/>
      <c r="AN35" s="917"/>
      <c r="AO35" s="917"/>
      <c r="AP35" s="917" t="s">
        <v>533</v>
      </c>
      <c r="AQ35" s="917"/>
      <c r="AR35" s="917"/>
      <c r="AS35" s="917"/>
      <c r="AT35" s="917"/>
      <c r="AU35" s="917" t="s">
        <v>533</v>
      </c>
      <c r="AV35" s="917"/>
      <c r="AW35" s="917"/>
      <c r="AX35" s="917"/>
      <c r="AY35" s="917"/>
      <c r="AZ35" s="950" t="s">
        <v>533</v>
      </c>
      <c r="BA35" s="950"/>
      <c r="BB35" s="950"/>
      <c r="BC35" s="950"/>
      <c r="BD35" s="950"/>
      <c r="BE35" s="918" t="s">
        <v>22</v>
      </c>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t="s">
        <v>39</v>
      </c>
      <c r="C36" s="914"/>
      <c r="D36" s="914"/>
      <c r="E36" s="914"/>
      <c r="F36" s="914"/>
      <c r="G36" s="914"/>
      <c r="H36" s="914"/>
      <c r="I36" s="914"/>
      <c r="J36" s="914"/>
      <c r="K36" s="914"/>
      <c r="L36" s="914"/>
      <c r="M36" s="914"/>
      <c r="N36" s="914"/>
      <c r="O36" s="914"/>
      <c r="P36" s="915"/>
      <c r="Q36" s="916">
        <v>14</v>
      </c>
      <c r="R36" s="917"/>
      <c r="S36" s="917"/>
      <c r="T36" s="917"/>
      <c r="U36" s="917"/>
      <c r="V36" s="917">
        <v>14</v>
      </c>
      <c r="W36" s="917"/>
      <c r="X36" s="917"/>
      <c r="Y36" s="917"/>
      <c r="Z36" s="917"/>
      <c r="AA36" s="917" t="s">
        <v>533</v>
      </c>
      <c r="AB36" s="917"/>
      <c r="AC36" s="917"/>
      <c r="AD36" s="917"/>
      <c r="AE36" s="923"/>
      <c r="AF36" s="943" t="s">
        <v>533</v>
      </c>
      <c r="AG36" s="921"/>
      <c r="AH36" s="921"/>
      <c r="AI36" s="921"/>
      <c r="AJ36" s="944"/>
      <c r="AK36" s="922">
        <v>14</v>
      </c>
      <c r="AL36" s="917"/>
      <c r="AM36" s="917"/>
      <c r="AN36" s="917"/>
      <c r="AO36" s="917"/>
      <c r="AP36" s="917" t="s">
        <v>533</v>
      </c>
      <c r="AQ36" s="917"/>
      <c r="AR36" s="917"/>
      <c r="AS36" s="917"/>
      <c r="AT36" s="917"/>
      <c r="AU36" s="917" t="s">
        <v>533</v>
      </c>
      <c r="AV36" s="917"/>
      <c r="AW36" s="917"/>
      <c r="AX36" s="917"/>
      <c r="AY36" s="917"/>
      <c r="AZ36" s="950" t="s">
        <v>533</v>
      </c>
      <c r="BA36" s="950"/>
      <c r="BB36" s="950"/>
      <c r="BC36" s="950"/>
      <c r="BD36" s="950"/>
      <c r="BE36" s="918" t="s">
        <v>22</v>
      </c>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468</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247</v>
      </c>
      <c r="B63" s="891" t="s">
        <v>377</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1443</v>
      </c>
      <c r="AG63" s="903"/>
      <c r="AH63" s="903"/>
      <c r="AI63" s="903"/>
      <c r="AJ63" s="935"/>
      <c r="AK63" s="936"/>
      <c r="AL63" s="902"/>
      <c r="AM63" s="902"/>
      <c r="AN63" s="902"/>
      <c r="AO63" s="902"/>
      <c r="AP63" s="903">
        <v>22745</v>
      </c>
      <c r="AQ63" s="903"/>
      <c r="AR63" s="903"/>
      <c r="AS63" s="903"/>
      <c r="AT63" s="903"/>
      <c r="AU63" s="903">
        <v>15462</v>
      </c>
      <c r="AV63" s="903"/>
      <c r="AW63" s="903"/>
      <c r="AX63" s="903"/>
      <c r="AY63" s="903"/>
      <c r="AZ63" s="937"/>
      <c r="BA63" s="937"/>
      <c r="BB63" s="937"/>
      <c r="BC63" s="937"/>
      <c r="BD63" s="937"/>
      <c r="BE63" s="904"/>
      <c r="BF63" s="904"/>
      <c r="BG63" s="904"/>
      <c r="BH63" s="904"/>
      <c r="BI63" s="905"/>
      <c r="BJ63" s="938" t="s">
        <v>533</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452</v>
      </c>
      <c r="B66" s="660"/>
      <c r="C66" s="660"/>
      <c r="D66" s="660"/>
      <c r="E66" s="660"/>
      <c r="F66" s="660"/>
      <c r="G66" s="660"/>
      <c r="H66" s="660"/>
      <c r="I66" s="660"/>
      <c r="J66" s="660"/>
      <c r="K66" s="660"/>
      <c r="L66" s="660"/>
      <c r="M66" s="660"/>
      <c r="N66" s="660"/>
      <c r="O66" s="660"/>
      <c r="P66" s="661"/>
      <c r="Q66" s="651" t="s">
        <v>461</v>
      </c>
      <c r="R66" s="652"/>
      <c r="S66" s="652"/>
      <c r="T66" s="652"/>
      <c r="U66" s="653"/>
      <c r="V66" s="651" t="s">
        <v>462</v>
      </c>
      <c r="W66" s="652"/>
      <c r="X66" s="652"/>
      <c r="Y66" s="652"/>
      <c r="Z66" s="653"/>
      <c r="AA66" s="651" t="s">
        <v>463</v>
      </c>
      <c r="AB66" s="652"/>
      <c r="AC66" s="652"/>
      <c r="AD66" s="652"/>
      <c r="AE66" s="653"/>
      <c r="AF66" s="671" t="s">
        <v>244</v>
      </c>
      <c r="AG66" s="666"/>
      <c r="AH66" s="666"/>
      <c r="AI66" s="666"/>
      <c r="AJ66" s="672"/>
      <c r="AK66" s="651" t="s">
        <v>391</v>
      </c>
      <c r="AL66" s="660"/>
      <c r="AM66" s="660"/>
      <c r="AN66" s="660"/>
      <c r="AO66" s="661"/>
      <c r="AP66" s="651" t="s">
        <v>358</v>
      </c>
      <c r="AQ66" s="652"/>
      <c r="AR66" s="652"/>
      <c r="AS66" s="652"/>
      <c r="AT66" s="653"/>
      <c r="AU66" s="651" t="s">
        <v>469</v>
      </c>
      <c r="AV66" s="652"/>
      <c r="AW66" s="652"/>
      <c r="AX66" s="652"/>
      <c r="AY66" s="653"/>
      <c r="AZ66" s="651" t="s">
        <v>448</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281</v>
      </c>
      <c r="C68" s="925"/>
      <c r="D68" s="925"/>
      <c r="E68" s="925"/>
      <c r="F68" s="925"/>
      <c r="G68" s="925"/>
      <c r="H68" s="925"/>
      <c r="I68" s="925"/>
      <c r="J68" s="925"/>
      <c r="K68" s="925"/>
      <c r="L68" s="925"/>
      <c r="M68" s="925"/>
      <c r="N68" s="925"/>
      <c r="O68" s="925"/>
      <c r="P68" s="926"/>
      <c r="Q68" s="927">
        <v>3894</v>
      </c>
      <c r="R68" s="928"/>
      <c r="S68" s="928"/>
      <c r="T68" s="928"/>
      <c r="U68" s="928"/>
      <c r="V68" s="928">
        <v>3717</v>
      </c>
      <c r="W68" s="928"/>
      <c r="X68" s="928"/>
      <c r="Y68" s="928"/>
      <c r="Z68" s="928"/>
      <c r="AA68" s="928">
        <v>177</v>
      </c>
      <c r="AB68" s="928"/>
      <c r="AC68" s="928"/>
      <c r="AD68" s="928"/>
      <c r="AE68" s="928"/>
      <c r="AF68" s="928">
        <v>177</v>
      </c>
      <c r="AG68" s="928"/>
      <c r="AH68" s="928"/>
      <c r="AI68" s="928"/>
      <c r="AJ68" s="928"/>
      <c r="AK68" s="928">
        <v>44</v>
      </c>
      <c r="AL68" s="928"/>
      <c r="AM68" s="928"/>
      <c r="AN68" s="928"/>
      <c r="AO68" s="928"/>
      <c r="AP68" s="928">
        <v>2214</v>
      </c>
      <c r="AQ68" s="928"/>
      <c r="AR68" s="928"/>
      <c r="AS68" s="928"/>
      <c r="AT68" s="928"/>
      <c r="AU68" s="928">
        <v>1583</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126</v>
      </c>
      <c r="C69" s="914"/>
      <c r="D69" s="914"/>
      <c r="E69" s="914"/>
      <c r="F69" s="914"/>
      <c r="G69" s="914"/>
      <c r="H69" s="914"/>
      <c r="I69" s="914"/>
      <c r="J69" s="914"/>
      <c r="K69" s="914"/>
      <c r="L69" s="914"/>
      <c r="M69" s="914"/>
      <c r="N69" s="914"/>
      <c r="O69" s="914"/>
      <c r="P69" s="915"/>
      <c r="Q69" s="916">
        <v>1</v>
      </c>
      <c r="R69" s="917"/>
      <c r="S69" s="917"/>
      <c r="T69" s="917"/>
      <c r="U69" s="917"/>
      <c r="V69" s="917">
        <v>1</v>
      </c>
      <c r="W69" s="917"/>
      <c r="X69" s="917"/>
      <c r="Y69" s="917"/>
      <c r="Z69" s="917"/>
      <c r="AA69" s="917">
        <v>0</v>
      </c>
      <c r="AB69" s="917"/>
      <c r="AC69" s="917"/>
      <c r="AD69" s="917"/>
      <c r="AE69" s="917"/>
      <c r="AF69" s="917">
        <v>0</v>
      </c>
      <c r="AG69" s="917"/>
      <c r="AH69" s="917"/>
      <c r="AI69" s="917"/>
      <c r="AJ69" s="917"/>
      <c r="AK69" s="917" t="s">
        <v>533</v>
      </c>
      <c r="AL69" s="917"/>
      <c r="AM69" s="917"/>
      <c r="AN69" s="917"/>
      <c r="AO69" s="917"/>
      <c r="AP69" s="917" t="s">
        <v>533</v>
      </c>
      <c r="AQ69" s="917"/>
      <c r="AR69" s="917"/>
      <c r="AS69" s="917"/>
      <c r="AT69" s="917"/>
      <c r="AU69" s="917" t="s">
        <v>533</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295</v>
      </c>
      <c r="C70" s="914"/>
      <c r="D70" s="914"/>
      <c r="E70" s="914"/>
      <c r="F70" s="914"/>
      <c r="G70" s="914"/>
      <c r="H70" s="914"/>
      <c r="I70" s="914"/>
      <c r="J70" s="914"/>
      <c r="K70" s="914"/>
      <c r="L70" s="914"/>
      <c r="M70" s="914"/>
      <c r="N70" s="914"/>
      <c r="O70" s="914"/>
      <c r="P70" s="915"/>
      <c r="Q70" s="916">
        <v>4231</v>
      </c>
      <c r="R70" s="917"/>
      <c r="S70" s="917"/>
      <c r="T70" s="917"/>
      <c r="U70" s="917"/>
      <c r="V70" s="917">
        <v>3817</v>
      </c>
      <c r="W70" s="917"/>
      <c r="X70" s="917"/>
      <c r="Y70" s="917"/>
      <c r="Z70" s="917"/>
      <c r="AA70" s="917">
        <v>414</v>
      </c>
      <c r="AB70" s="917"/>
      <c r="AC70" s="917"/>
      <c r="AD70" s="917"/>
      <c r="AE70" s="917"/>
      <c r="AF70" s="917">
        <v>414</v>
      </c>
      <c r="AG70" s="917"/>
      <c r="AH70" s="917"/>
      <c r="AI70" s="917"/>
      <c r="AJ70" s="917"/>
      <c r="AK70" s="917" t="s">
        <v>533</v>
      </c>
      <c r="AL70" s="917"/>
      <c r="AM70" s="917"/>
      <c r="AN70" s="917"/>
      <c r="AO70" s="917"/>
      <c r="AP70" s="917" t="s">
        <v>533</v>
      </c>
      <c r="AQ70" s="917"/>
      <c r="AR70" s="917"/>
      <c r="AS70" s="917"/>
      <c r="AT70" s="917"/>
      <c r="AU70" s="917" t="s">
        <v>533</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372</v>
      </c>
      <c r="C71" s="914"/>
      <c r="D71" s="914"/>
      <c r="E71" s="914"/>
      <c r="F71" s="914"/>
      <c r="G71" s="914"/>
      <c r="H71" s="914"/>
      <c r="I71" s="914"/>
      <c r="J71" s="914"/>
      <c r="K71" s="914"/>
      <c r="L71" s="914"/>
      <c r="M71" s="914"/>
      <c r="N71" s="914"/>
      <c r="O71" s="914"/>
      <c r="P71" s="915"/>
      <c r="Q71" s="916">
        <v>141</v>
      </c>
      <c r="R71" s="917"/>
      <c r="S71" s="917"/>
      <c r="T71" s="917"/>
      <c r="U71" s="917"/>
      <c r="V71" s="917">
        <v>131</v>
      </c>
      <c r="W71" s="917"/>
      <c r="X71" s="917"/>
      <c r="Y71" s="917"/>
      <c r="Z71" s="917"/>
      <c r="AA71" s="917">
        <v>10</v>
      </c>
      <c r="AB71" s="917"/>
      <c r="AC71" s="917"/>
      <c r="AD71" s="917"/>
      <c r="AE71" s="917"/>
      <c r="AF71" s="917">
        <v>10</v>
      </c>
      <c r="AG71" s="917"/>
      <c r="AH71" s="917"/>
      <c r="AI71" s="917"/>
      <c r="AJ71" s="917"/>
      <c r="AK71" s="917">
        <v>5</v>
      </c>
      <c r="AL71" s="917"/>
      <c r="AM71" s="917"/>
      <c r="AN71" s="917"/>
      <c r="AO71" s="917"/>
      <c r="AP71" s="917" t="s">
        <v>533</v>
      </c>
      <c r="AQ71" s="917"/>
      <c r="AR71" s="917"/>
      <c r="AS71" s="917"/>
      <c r="AT71" s="917"/>
      <c r="AU71" s="917" t="s">
        <v>533</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299</v>
      </c>
      <c r="C72" s="914"/>
      <c r="D72" s="914"/>
      <c r="E72" s="914"/>
      <c r="F72" s="914"/>
      <c r="G72" s="914"/>
      <c r="H72" s="914"/>
      <c r="I72" s="914"/>
      <c r="J72" s="914"/>
      <c r="K72" s="914"/>
      <c r="L72" s="914"/>
      <c r="M72" s="914"/>
      <c r="N72" s="914"/>
      <c r="O72" s="914"/>
      <c r="P72" s="915"/>
      <c r="Q72" s="916">
        <v>265484</v>
      </c>
      <c r="R72" s="917"/>
      <c r="S72" s="917"/>
      <c r="T72" s="917"/>
      <c r="U72" s="917"/>
      <c r="V72" s="917">
        <v>260529</v>
      </c>
      <c r="W72" s="917"/>
      <c r="X72" s="917"/>
      <c r="Y72" s="917"/>
      <c r="Z72" s="917"/>
      <c r="AA72" s="917">
        <v>4955</v>
      </c>
      <c r="AB72" s="917"/>
      <c r="AC72" s="917"/>
      <c r="AD72" s="917"/>
      <c r="AE72" s="917"/>
      <c r="AF72" s="917">
        <v>4502</v>
      </c>
      <c r="AG72" s="917"/>
      <c r="AH72" s="917"/>
      <c r="AI72" s="917"/>
      <c r="AJ72" s="917"/>
      <c r="AK72" s="917">
        <v>2205</v>
      </c>
      <c r="AL72" s="917"/>
      <c r="AM72" s="917"/>
      <c r="AN72" s="917"/>
      <c r="AO72" s="917"/>
      <c r="AP72" s="917" t="s">
        <v>533</v>
      </c>
      <c r="AQ72" s="917"/>
      <c r="AR72" s="917"/>
      <c r="AS72" s="917"/>
      <c r="AT72" s="917"/>
      <c r="AU72" s="917" t="s">
        <v>533</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44</v>
      </c>
      <c r="C73" s="914"/>
      <c r="D73" s="914"/>
      <c r="E73" s="914"/>
      <c r="F73" s="914"/>
      <c r="G73" s="914"/>
      <c r="H73" s="914"/>
      <c r="I73" s="914"/>
      <c r="J73" s="914"/>
      <c r="K73" s="914"/>
      <c r="L73" s="914"/>
      <c r="M73" s="914"/>
      <c r="N73" s="914"/>
      <c r="O73" s="914"/>
      <c r="P73" s="915"/>
      <c r="Q73" s="916">
        <v>176</v>
      </c>
      <c r="R73" s="917"/>
      <c r="S73" s="917"/>
      <c r="T73" s="917"/>
      <c r="U73" s="917"/>
      <c r="V73" s="917">
        <v>142</v>
      </c>
      <c r="W73" s="917"/>
      <c r="X73" s="917"/>
      <c r="Y73" s="917"/>
      <c r="Z73" s="917"/>
      <c r="AA73" s="917">
        <v>34</v>
      </c>
      <c r="AB73" s="917"/>
      <c r="AC73" s="917"/>
      <c r="AD73" s="917"/>
      <c r="AE73" s="917"/>
      <c r="AF73" s="917">
        <v>34</v>
      </c>
      <c r="AG73" s="917"/>
      <c r="AH73" s="917"/>
      <c r="AI73" s="917"/>
      <c r="AJ73" s="917"/>
      <c r="AK73" s="917">
        <v>19</v>
      </c>
      <c r="AL73" s="917"/>
      <c r="AM73" s="917"/>
      <c r="AN73" s="917"/>
      <c r="AO73" s="917"/>
      <c r="AP73" s="917" t="s">
        <v>533</v>
      </c>
      <c r="AQ73" s="917"/>
      <c r="AR73" s="917"/>
      <c r="AS73" s="917"/>
      <c r="AT73" s="917"/>
      <c r="AU73" s="917" t="s">
        <v>533</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247</v>
      </c>
      <c r="B88" s="891" t="s">
        <v>185</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5136</v>
      </c>
      <c r="AG88" s="903"/>
      <c r="AH88" s="903"/>
      <c r="AI88" s="903"/>
      <c r="AJ88" s="903"/>
      <c r="AK88" s="902"/>
      <c r="AL88" s="902"/>
      <c r="AM88" s="902"/>
      <c r="AN88" s="902"/>
      <c r="AO88" s="902"/>
      <c r="AP88" s="903">
        <v>2214</v>
      </c>
      <c r="AQ88" s="903"/>
      <c r="AR88" s="903"/>
      <c r="AS88" s="903"/>
      <c r="AT88" s="903"/>
      <c r="AU88" s="903">
        <v>1583</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891" t="s">
        <v>456</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215</v>
      </c>
      <c r="CS102" s="898"/>
      <c r="CT102" s="898"/>
      <c r="CU102" s="898"/>
      <c r="CV102" s="899"/>
      <c r="CW102" s="897">
        <v>65</v>
      </c>
      <c r="CX102" s="898"/>
      <c r="CY102" s="898"/>
      <c r="CZ102" s="898"/>
      <c r="DA102" s="899"/>
      <c r="DB102" s="897" t="s">
        <v>533</v>
      </c>
      <c r="DC102" s="898"/>
      <c r="DD102" s="898"/>
      <c r="DE102" s="898"/>
      <c r="DF102" s="899"/>
      <c r="DG102" s="897" t="s">
        <v>533</v>
      </c>
      <c r="DH102" s="898"/>
      <c r="DI102" s="898"/>
      <c r="DJ102" s="898"/>
      <c r="DK102" s="899"/>
      <c r="DL102" s="897">
        <v>1</v>
      </c>
      <c r="DM102" s="898"/>
      <c r="DN102" s="898"/>
      <c r="DO102" s="898"/>
      <c r="DP102" s="899"/>
      <c r="DQ102" s="897">
        <v>0</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470</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471</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420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472</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202</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473</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474</v>
      </c>
      <c r="AB109" s="852"/>
      <c r="AC109" s="852"/>
      <c r="AD109" s="852"/>
      <c r="AE109" s="853"/>
      <c r="AF109" s="854" t="s">
        <v>475</v>
      </c>
      <c r="AG109" s="852"/>
      <c r="AH109" s="852"/>
      <c r="AI109" s="852"/>
      <c r="AJ109" s="853"/>
      <c r="AK109" s="854" t="s">
        <v>392</v>
      </c>
      <c r="AL109" s="852"/>
      <c r="AM109" s="852"/>
      <c r="AN109" s="852"/>
      <c r="AO109" s="853"/>
      <c r="AP109" s="854" t="s">
        <v>476</v>
      </c>
      <c r="AQ109" s="852"/>
      <c r="AR109" s="852"/>
      <c r="AS109" s="852"/>
      <c r="AT109" s="855"/>
      <c r="AU109" s="851" t="s">
        <v>473</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474</v>
      </c>
      <c r="BR109" s="852"/>
      <c r="BS109" s="852"/>
      <c r="BT109" s="852"/>
      <c r="BU109" s="853"/>
      <c r="BV109" s="854" t="s">
        <v>475</v>
      </c>
      <c r="BW109" s="852"/>
      <c r="BX109" s="852"/>
      <c r="BY109" s="852"/>
      <c r="BZ109" s="853"/>
      <c r="CA109" s="854" t="s">
        <v>392</v>
      </c>
      <c r="CB109" s="852"/>
      <c r="CC109" s="852"/>
      <c r="CD109" s="852"/>
      <c r="CE109" s="853"/>
      <c r="CF109" s="883" t="s">
        <v>476</v>
      </c>
      <c r="CG109" s="883"/>
      <c r="CH109" s="883"/>
      <c r="CI109" s="883"/>
      <c r="CJ109" s="883"/>
      <c r="CK109" s="854" t="s">
        <v>101</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474</v>
      </c>
      <c r="DH109" s="852"/>
      <c r="DI109" s="852"/>
      <c r="DJ109" s="852"/>
      <c r="DK109" s="853"/>
      <c r="DL109" s="854" t="s">
        <v>475</v>
      </c>
      <c r="DM109" s="852"/>
      <c r="DN109" s="852"/>
      <c r="DO109" s="852"/>
      <c r="DP109" s="853"/>
      <c r="DQ109" s="854" t="s">
        <v>392</v>
      </c>
      <c r="DR109" s="852"/>
      <c r="DS109" s="852"/>
      <c r="DT109" s="852"/>
      <c r="DU109" s="853"/>
      <c r="DV109" s="854" t="s">
        <v>476</v>
      </c>
      <c r="DW109" s="852"/>
      <c r="DX109" s="852"/>
      <c r="DY109" s="852"/>
      <c r="DZ109" s="855"/>
    </row>
    <row r="110" spans="1:131" s="48" customFormat="1" ht="26.25" customHeight="1" x14ac:dyDescent="0.2">
      <c r="A110" s="762" t="s">
        <v>329</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3185131</v>
      </c>
      <c r="AB110" s="756"/>
      <c r="AC110" s="756"/>
      <c r="AD110" s="756"/>
      <c r="AE110" s="757"/>
      <c r="AF110" s="758">
        <v>3338690</v>
      </c>
      <c r="AG110" s="756"/>
      <c r="AH110" s="756"/>
      <c r="AI110" s="756"/>
      <c r="AJ110" s="757"/>
      <c r="AK110" s="758">
        <v>3453286</v>
      </c>
      <c r="AL110" s="756"/>
      <c r="AM110" s="756"/>
      <c r="AN110" s="756"/>
      <c r="AO110" s="757"/>
      <c r="AP110" s="856">
        <v>18.899999999999999</v>
      </c>
      <c r="AQ110" s="857"/>
      <c r="AR110" s="857"/>
      <c r="AS110" s="857"/>
      <c r="AT110" s="858"/>
      <c r="AU110" s="859" t="s">
        <v>122</v>
      </c>
      <c r="AV110" s="860"/>
      <c r="AW110" s="860"/>
      <c r="AX110" s="860"/>
      <c r="AY110" s="860"/>
      <c r="AZ110" s="815" t="s">
        <v>477</v>
      </c>
      <c r="BA110" s="763"/>
      <c r="BB110" s="763"/>
      <c r="BC110" s="763"/>
      <c r="BD110" s="763"/>
      <c r="BE110" s="763"/>
      <c r="BF110" s="763"/>
      <c r="BG110" s="763"/>
      <c r="BH110" s="763"/>
      <c r="BI110" s="763"/>
      <c r="BJ110" s="763"/>
      <c r="BK110" s="763"/>
      <c r="BL110" s="763"/>
      <c r="BM110" s="763"/>
      <c r="BN110" s="763"/>
      <c r="BO110" s="763"/>
      <c r="BP110" s="764"/>
      <c r="BQ110" s="816">
        <v>34511971</v>
      </c>
      <c r="BR110" s="817"/>
      <c r="BS110" s="817"/>
      <c r="BT110" s="817"/>
      <c r="BU110" s="817"/>
      <c r="BV110" s="817">
        <v>32311681</v>
      </c>
      <c r="BW110" s="817"/>
      <c r="BX110" s="817"/>
      <c r="BY110" s="817"/>
      <c r="BZ110" s="817"/>
      <c r="CA110" s="817">
        <v>30463905</v>
      </c>
      <c r="CB110" s="817"/>
      <c r="CC110" s="817"/>
      <c r="CD110" s="817"/>
      <c r="CE110" s="817"/>
      <c r="CF110" s="841">
        <v>166.4</v>
      </c>
      <c r="CG110" s="842"/>
      <c r="CH110" s="842"/>
      <c r="CI110" s="842"/>
      <c r="CJ110" s="842"/>
      <c r="CK110" s="865" t="s">
        <v>389</v>
      </c>
      <c r="CL110" s="706"/>
      <c r="CM110" s="815" t="s">
        <v>62</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200</v>
      </c>
      <c r="DH110" s="817"/>
      <c r="DI110" s="817"/>
      <c r="DJ110" s="817"/>
      <c r="DK110" s="817"/>
      <c r="DL110" s="817" t="s">
        <v>200</v>
      </c>
      <c r="DM110" s="817"/>
      <c r="DN110" s="817"/>
      <c r="DO110" s="817"/>
      <c r="DP110" s="817"/>
      <c r="DQ110" s="817" t="s">
        <v>200</v>
      </c>
      <c r="DR110" s="817"/>
      <c r="DS110" s="817"/>
      <c r="DT110" s="817"/>
      <c r="DU110" s="817"/>
      <c r="DV110" s="818" t="s">
        <v>200</v>
      </c>
      <c r="DW110" s="818"/>
      <c r="DX110" s="818"/>
      <c r="DY110" s="818"/>
      <c r="DZ110" s="819"/>
    </row>
    <row r="111" spans="1:131" s="48" customFormat="1" ht="26.25" customHeight="1" x14ac:dyDescent="0.2">
      <c r="A111" s="711" t="s">
        <v>460</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200</v>
      </c>
      <c r="AB111" s="717"/>
      <c r="AC111" s="717"/>
      <c r="AD111" s="717"/>
      <c r="AE111" s="718"/>
      <c r="AF111" s="719" t="s">
        <v>200</v>
      </c>
      <c r="AG111" s="717"/>
      <c r="AH111" s="717"/>
      <c r="AI111" s="717"/>
      <c r="AJ111" s="718"/>
      <c r="AK111" s="719" t="s">
        <v>200</v>
      </c>
      <c r="AL111" s="717"/>
      <c r="AM111" s="717"/>
      <c r="AN111" s="717"/>
      <c r="AO111" s="718"/>
      <c r="AP111" s="788" t="s">
        <v>200</v>
      </c>
      <c r="AQ111" s="789"/>
      <c r="AR111" s="789"/>
      <c r="AS111" s="789"/>
      <c r="AT111" s="790"/>
      <c r="AU111" s="861"/>
      <c r="AV111" s="862"/>
      <c r="AW111" s="862"/>
      <c r="AX111" s="862"/>
      <c r="AY111" s="862"/>
      <c r="AZ111" s="787" t="s">
        <v>478</v>
      </c>
      <c r="BA111" s="724"/>
      <c r="BB111" s="724"/>
      <c r="BC111" s="724"/>
      <c r="BD111" s="724"/>
      <c r="BE111" s="724"/>
      <c r="BF111" s="724"/>
      <c r="BG111" s="724"/>
      <c r="BH111" s="724"/>
      <c r="BI111" s="724"/>
      <c r="BJ111" s="724"/>
      <c r="BK111" s="724"/>
      <c r="BL111" s="724"/>
      <c r="BM111" s="724"/>
      <c r="BN111" s="724"/>
      <c r="BO111" s="724"/>
      <c r="BP111" s="725"/>
      <c r="BQ111" s="791" t="s">
        <v>200</v>
      </c>
      <c r="BR111" s="792"/>
      <c r="BS111" s="792"/>
      <c r="BT111" s="792"/>
      <c r="BU111" s="792"/>
      <c r="BV111" s="792" t="s">
        <v>200</v>
      </c>
      <c r="BW111" s="792"/>
      <c r="BX111" s="792"/>
      <c r="BY111" s="792"/>
      <c r="BZ111" s="792"/>
      <c r="CA111" s="792" t="s">
        <v>200</v>
      </c>
      <c r="CB111" s="792"/>
      <c r="CC111" s="792"/>
      <c r="CD111" s="792"/>
      <c r="CE111" s="792"/>
      <c r="CF111" s="849" t="s">
        <v>200</v>
      </c>
      <c r="CG111" s="850"/>
      <c r="CH111" s="850"/>
      <c r="CI111" s="850"/>
      <c r="CJ111" s="850"/>
      <c r="CK111" s="866"/>
      <c r="CL111" s="708"/>
      <c r="CM111" s="787" t="s">
        <v>137</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200</v>
      </c>
      <c r="DH111" s="792"/>
      <c r="DI111" s="792"/>
      <c r="DJ111" s="792"/>
      <c r="DK111" s="792"/>
      <c r="DL111" s="792" t="s">
        <v>200</v>
      </c>
      <c r="DM111" s="792"/>
      <c r="DN111" s="792"/>
      <c r="DO111" s="792"/>
      <c r="DP111" s="792"/>
      <c r="DQ111" s="792" t="s">
        <v>200</v>
      </c>
      <c r="DR111" s="792"/>
      <c r="DS111" s="792"/>
      <c r="DT111" s="792"/>
      <c r="DU111" s="792"/>
      <c r="DV111" s="793" t="s">
        <v>200</v>
      </c>
      <c r="DW111" s="793"/>
      <c r="DX111" s="793"/>
      <c r="DY111" s="793"/>
      <c r="DZ111" s="794"/>
    </row>
    <row r="112" spans="1:131" s="48" customFormat="1" ht="26.25" customHeight="1" x14ac:dyDescent="0.2">
      <c r="A112" s="695" t="s">
        <v>156</v>
      </c>
      <c r="B112" s="696"/>
      <c r="C112" s="724" t="s">
        <v>479</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200</v>
      </c>
      <c r="AB112" s="717"/>
      <c r="AC112" s="717"/>
      <c r="AD112" s="717"/>
      <c r="AE112" s="718"/>
      <c r="AF112" s="719" t="s">
        <v>200</v>
      </c>
      <c r="AG112" s="717"/>
      <c r="AH112" s="717"/>
      <c r="AI112" s="717"/>
      <c r="AJ112" s="718"/>
      <c r="AK112" s="719" t="s">
        <v>200</v>
      </c>
      <c r="AL112" s="717"/>
      <c r="AM112" s="717"/>
      <c r="AN112" s="717"/>
      <c r="AO112" s="718"/>
      <c r="AP112" s="788" t="s">
        <v>200</v>
      </c>
      <c r="AQ112" s="789"/>
      <c r="AR112" s="789"/>
      <c r="AS112" s="789"/>
      <c r="AT112" s="790"/>
      <c r="AU112" s="861"/>
      <c r="AV112" s="862"/>
      <c r="AW112" s="862"/>
      <c r="AX112" s="862"/>
      <c r="AY112" s="862"/>
      <c r="AZ112" s="787" t="s">
        <v>265</v>
      </c>
      <c r="BA112" s="724"/>
      <c r="BB112" s="724"/>
      <c r="BC112" s="724"/>
      <c r="BD112" s="724"/>
      <c r="BE112" s="724"/>
      <c r="BF112" s="724"/>
      <c r="BG112" s="724"/>
      <c r="BH112" s="724"/>
      <c r="BI112" s="724"/>
      <c r="BJ112" s="724"/>
      <c r="BK112" s="724"/>
      <c r="BL112" s="724"/>
      <c r="BM112" s="724"/>
      <c r="BN112" s="724"/>
      <c r="BO112" s="724"/>
      <c r="BP112" s="725"/>
      <c r="BQ112" s="791">
        <v>17062816</v>
      </c>
      <c r="BR112" s="792"/>
      <c r="BS112" s="792"/>
      <c r="BT112" s="792"/>
      <c r="BU112" s="792"/>
      <c r="BV112" s="792">
        <v>16226728</v>
      </c>
      <c r="BW112" s="792"/>
      <c r="BX112" s="792"/>
      <c r="BY112" s="792"/>
      <c r="BZ112" s="792"/>
      <c r="CA112" s="792">
        <v>15462253</v>
      </c>
      <c r="CB112" s="792"/>
      <c r="CC112" s="792"/>
      <c r="CD112" s="792"/>
      <c r="CE112" s="792"/>
      <c r="CF112" s="849">
        <v>84.4</v>
      </c>
      <c r="CG112" s="850"/>
      <c r="CH112" s="850"/>
      <c r="CI112" s="850"/>
      <c r="CJ112" s="850"/>
      <c r="CK112" s="866"/>
      <c r="CL112" s="708"/>
      <c r="CM112" s="787" t="s">
        <v>399</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200</v>
      </c>
      <c r="DH112" s="792"/>
      <c r="DI112" s="792"/>
      <c r="DJ112" s="792"/>
      <c r="DK112" s="792"/>
      <c r="DL112" s="792" t="s">
        <v>200</v>
      </c>
      <c r="DM112" s="792"/>
      <c r="DN112" s="792"/>
      <c r="DO112" s="792"/>
      <c r="DP112" s="792"/>
      <c r="DQ112" s="792" t="s">
        <v>200</v>
      </c>
      <c r="DR112" s="792"/>
      <c r="DS112" s="792"/>
      <c r="DT112" s="792"/>
      <c r="DU112" s="792"/>
      <c r="DV112" s="793" t="s">
        <v>200</v>
      </c>
      <c r="DW112" s="793"/>
      <c r="DX112" s="793"/>
      <c r="DY112" s="793"/>
      <c r="DZ112" s="794"/>
    </row>
    <row r="113" spans="1:130" s="48" customFormat="1" ht="26.25" customHeight="1" x14ac:dyDescent="0.2">
      <c r="A113" s="697"/>
      <c r="B113" s="698"/>
      <c r="C113" s="724" t="s">
        <v>481</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1094571</v>
      </c>
      <c r="AB113" s="717"/>
      <c r="AC113" s="717"/>
      <c r="AD113" s="717"/>
      <c r="AE113" s="718"/>
      <c r="AF113" s="719">
        <v>1033897</v>
      </c>
      <c r="AG113" s="717"/>
      <c r="AH113" s="717"/>
      <c r="AI113" s="717"/>
      <c r="AJ113" s="718"/>
      <c r="AK113" s="719">
        <v>1038283</v>
      </c>
      <c r="AL113" s="717"/>
      <c r="AM113" s="717"/>
      <c r="AN113" s="717"/>
      <c r="AO113" s="718"/>
      <c r="AP113" s="788">
        <v>5.7</v>
      </c>
      <c r="AQ113" s="789"/>
      <c r="AR113" s="789"/>
      <c r="AS113" s="789"/>
      <c r="AT113" s="790"/>
      <c r="AU113" s="861"/>
      <c r="AV113" s="862"/>
      <c r="AW113" s="862"/>
      <c r="AX113" s="862"/>
      <c r="AY113" s="862"/>
      <c r="AZ113" s="787" t="s">
        <v>205</v>
      </c>
      <c r="BA113" s="724"/>
      <c r="BB113" s="724"/>
      <c r="BC113" s="724"/>
      <c r="BD113" s="724"/>
      <c r="BE113" s="724"/>
      <c r="BF113" s="724"/>
      <c r="BG113" s="724"/>
      <c r="BH113" s="724"/>
      <c r="BI113" s="724"/>
      <c r="BJ113" s="724"/>
      <c r="BK113" s="724"/>
      <c r="BL113" s="724"/>
      <c r="BM113" s="724"/>
      <c r="BN113" s="724"/>
      <c r="BO113" s="724"/>
      <c r="BP113" s="725"/>
      <c r="BQ113" s="791">
        <v>1471231</v>
      </c>
      <c r="BR113" s="792"/>
      <c r="BS113" s="792"/>
      <c r="BT113" s="792"/>
      <c r="BU113" s="792"/>
      <c r="BV113" s="792">
        <v>1401782</v>
      </c>
      <c r="BW113" s="792"/>
      <c r="BX113" s="792"/>
      <c r="BY113" s="792"/>
      <c r="BZ113" s="792"/>
      <c r="CA113" s="792">
        <v>1583372</v>
      </c>
      <c r="CB113" s="792"/>
      <c r="CC113" s="792"/>
      <c r="CD113" s="792"/>
      <c r="CE113" s="792"/>
      <c r="CF113" s="849">
        <v>8.6</v>
      </c>
      <c r="CG113" s="850"/>
      <c r="CH113" s="850"/>
      <c r="CI113" s="850"/>
      <c r="CJ113" s="850"/>
      <c r="CK113" s="866"/>
      <c r="CL113" s="708"/>
      <c r="CM113" s="787" t="s">
        <v>409</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200</v>
      </c>
      <c r="DH113" s="717"/>
      <c r="DI113" s="717"/>
      <c r="DJ113" s="717"/>
      <c r="DK113" s="718"/>
      <c r="DL113" s="719" t="s">
        <v>200</v>
      </c>
      <c r="DM113" s="717"/>
      <c r="DN113" s="717"/>
      <c r="DO113" s="717"/>
      <c r="DP113" s="718"/>
      <c r="DQ113" s="719" t="s">
        <v>200</v>
      </c>
      <c r="DR113" s="717"/>
      <c r="DS113" s="717"/>
      <c r="DT113" s="717"/>
      <c r="DU113" s="718"/>
      <c r="DV113" s="788" t="s">
        <v>200</v>
      </c>
      <c r="DW113" s="789"/>
      <c r="DX113" s="789"/>
      <c r="DY113" s="789"/>
      <c r="DZ113" s="790"/>
    </row>
    <row r="114" spans="1:130" s="48" customFormat="1" ht="26.25" customHeight="1" x14ac:dyDescent="0.2">
      <c r="A114" s="697"/>
      <c r="B114" s="698"/>
      <c r="C114" s="724" t="s">
        <v>483</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213647</v>
      </c>
      <c r="AB114" s="717"/>
      <c r="AC114" s="717"/>
      <c r="AD114" s="717"/>
      <c r="AE114" s="718"/>
      <c r="AF114" s="719">
        <v>213647</v>
      </c>
      <c r="AG114" s="717"/>
      <c r="AH114" s="717"/>
      <c r="AI114" s="717"/>
      <c r="AJ114" s="718"/>
      <c r="AK114" s="719">
        <v>233407</v>
      </c>
      <c r="AL114" s="717"/>
      <c r="AM114" s="717"/>
      <c r="AN114" s="717"/>
      <c r="AO114" s="718"/>
      <c r="AP114" s="788">
        <v>1.3</v>
      </c>
      <c r="AQ114" s="789"/>
      <c r="AR114" s="789"/>
      <c r="AS114" s="789"/>
      <c r="AT114" s="790"/>
      <c r="AU114" s="861"/>
      <c r="AV114" s="862"/>
      <c r="AW114" s="862"/>
      <c r="AX114" s="862"/>
      <c r="AY114" s="862"/>
      <c r="AZ114" s="787" t="s">
        <v>484</v>
      </c>
      <c r="BA114" s="724"/>
      <c r="BB114" s="724"/>
      <c r="BC114" s="724"/>
      <c r="BD114" s="724"/>
      <c r="BE114" s="724"/>
      <c r="BF114" s="724"/>
      <c r="BG114" s="724"/>
      <c r="BH114" s="724"/>
      <c r="BI114" s="724"/>
      <c r="BJ114" s="724"/>
      <c r="BK114" s="724"/>
      <c r="BL114" s="724"/>
      <c r="BM114" s="724"/>
      <c r="BN114" s="724"/>
      <c r="BO114" s="724"/>
      <c r="BP114" s="725"/>
      <c r="BQ114" s="791">
        <v>5022434</v>
      </c>
      <c r="BR114" s="792"/>
      <c r="BS114" s="792"/>
      <c r="BT114" s="792"/>
      <c r="BU114" s="792"/>
      <c r="BV114" s="792">
        <v>4954247</v>
      </c>
      <c r="BW114" s="792"/>
      <c r="BX114" s="792"/>
      <c r="BY114" s="792"/>
      <c r="BZ114" s="792"/>
      <c r="CA114" s="792">
        <v>4552140</v>
      </c>
      <c r="CB114" s="792"/>
      <c r="CC114" s="792"/>
      <c r="CD114" s="792"/>
      <c r="CE114" s="792"/>
      <c r="CF114" s="849">
        <v>24.9</v>
      </c>
      <c r="CG114" s="850"/>
      <c r="CH114" s="850"/>
      <c r="CI114" s="850"/>
      <c r="CJ114" s="850"/>
      <c r="CK114" s="866"/>
      <c r="CL114" s="708"/>
      <c r="CM114" s="787" t="s">
        <v>153</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200</v>
      </c>
      <c r="DH114" s="717"/>
      <c r="DI114" s="717"/>
      <c r="DJ114" s="717"/>
      <c r="DK114" s="718"/>
      <c r="DL114" s="719" t="s">
        <v>200</v>
      </c>
      <c r="DM114" s="717"/>
      <c r="DN114" s="717"/>
      <c r="DO114" s="717"/>
      <c r="DP114" s="718"/>
      <c r="DQ114" s="719" t="s">
        <v>200</v>
      </c>
      <c r="DR114" s="717"/>
      <c r="DS114" s="717"/>
      <c r="DT114" s="717"/>
      <c r="DU114" s="718"/>
      <c r="DV114" s="788" t="s">
        <v>200</v>
      </c>
      <c r="DW114" s="789"/>
      <c r="DX114" s="789"/>
      <c r="DY114" s="789"/>
      <c r="DZ114" s="790"/>
    </row>
    <row r="115" spans="1:130" s="48" customFormat="1" ht="26.25" customHeight="1" x14ac:dyDescent="0.2">
      <c r="A115" s="697"/>
      <c r="B115" s="698"/>
      <c r="C115" s="724" t="s">
        <v>378</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2738</v>
      </c>
      <c r="AB115" s="717"/>
      <c r="AC115" s="717"/>
      <c r="AD115" s="717"/>
      <c r="AE115" s="718"/>
      <c r="AF115" s="719">
        <v>2480</v>
      </c>
      <c r="AG115" s="717"/>
      <c r="AH115" s="717"/>
      <c r="AI115" s="717"/>
      <c r="AJ115" s="718"/>
      <c r="AK115" s="719">
        <v>5836</v>
      </c>
      <c r="AL115" s="717"/>
      <c r="AM115" s="717"/>
      <c r="AN115" s="717"/>
      <c r="AO115" s="718"/>
      <c r="AP115" s="788">
        <v>0</v>
      </c>
      <c r="AQ115" s="789"/>
      <c r="AR115" s="789"/>
      <c r="AS115" s="789"/>
      <c r="AT115" s="790"/>
      <c r="AU115" s="861"/>
      <c r="AV115" s="862"/>
      <c r="AW115" s="862"/>
      <c r="AX115" s="862"/>
      <c r="AY115" s="862"/>
      <c r="AZ115" s="787" t="s">
        <v>348</v>
      </c>
      <c r="BA115" s="724"/>
      <c r="BB115" s="724"/>
      <c r="BC115" s="724"/>
      <c r="BD115" s="724"/>
      <c r="BE115" s="724"/>
      <c r="BF115" s="724"/>
      <c r="BG115" s="724"/>
      <c r="BH115" s="724"/>
      <c r="BI115" s="724"/>
      <c r="BJ115" s="724"/>
      <c r="BK115" s="724"/>
      <c r="BL115" s="724"/>
      <c r="BM115" s="724"/>
      <c r="BN115" s="724"/>
      <c r="BO115" s="724"/>
      <c r="BP115" s="725"/>
      <c r="BQ115" s="791">
        <v>402</v>
      </c>
      <c r="BR115" s="792"/>
      <c r="BS115" s="792"/>
      <c r="BT115" s="792"/>
      <c r="BU115" s="792"/>
      <c r="BV115" s="792">
        <v>5408</v>
      </c>
      <c r="BW115" s="792"/>
      <c r="BX115" s="792"/>
      <c r="BY115" s="792"/>
      <c r="BZ115" s="792"/>
      <c r="CA115" s="792">
        <v>3295</v>
      </c>
      <c r="CB115" s="792"/>
      <c r="CC115" s="792"/>
      <c r="CD115" s="792"/>
      <c r="CE115" s="792"/>
      <c r="CF115" s="849">
        <v>0</v>
      </c>
      <c r="CG115" s="850"/>
      <c r="CH115" s="850"/>
      <c r="CI115" s="850"/>
      <c r="CJ115" s="850"/>
      <c r="CK115" s="866"/>
      <c r="CL115" s="708"/>
      <c r="CM115" s="787" t="s">
        <v>32</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200</v>
      </c>
      <c r="DH115" s="717"/>
      <c r="DI115" s="717"/>
      <c r="DJ115" s="717"/>
      <c r="DK115" s="718"/>
      <c r="DL115" s="719" t="s">
        <v>200</v>
      </c>
      <c r="DM115" s="717"/>
      <c r="DN115" s="717"/>
      <c r="DO115" s="717"/>
      <c r="DP115" s="718"/>
      <c r="DQ115" s="719" t="s">
        <v>200</v>
      </c>
      <c r="DR115" s="717"/>
      <c r="DS115" s="717"/>
      <c r="DT115" s="717"/>
      <c r="DU115" s="718"/>
      <c r="DV115" s="788" t="s">
        <v>200</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200</v>
      </c>
      <c r="AB116" s="717"/>
      <c r="AC116" s="717"/>
      <c r="AD116" s="717"/>
      <c r="AE116" s="718"/>
      <c r="AF116" s="719" t="s">
        <v>200</v>
      </c>
      <c r="AG116" s="717"/>
      <c r="AH116" s="717"/>
      <c r="AI116" s="717"/>
      <c r="AJ116" s="718"/>
      <c r="AK116" s="719" t="s">
        <v>200</v>
      </c>
      <c r="AL116" s="717"/>
      <c r="AM116" s="717"/>
      <c r="AN116" s="717"/>
      <c r="AO116" s="718"/>
      <c r="AP116" s="788" t="s">
        <v>200</v>
      </c>
      <c r="AQ116" s="789"/>
      <c r="AR116" s="789"/>
      <c r="AS116" s="789"/>
      <c r="AT116" s="790"/>
      <c r="AU116" s="861"/>
      <c r="AV116" s="862"/>
      <c r="AW116" s="862"/>
      <c r="AX116" s="862"/>
      <c r="AY116" s="862"/>
      <c r="AZ116" s="868" t="s">
        <v>223</v>
      </c>
      <c r="BA116" s="869"/>
      <c r="BB116" s="869"/>
      <c r="BC116" s="869"/>
      <c r="BD116" s="869"/>
      <c r="BE116" s="869"/>
      <c r="BF116" s="869"/>
      <c r="BG116" s="869"/>
      <c r="BH116" s="869"/>
      <c r="BI116" s="869"/>
      <c r="BJ116" s="869"/>
      <c r="BK116" s="869"/>
      <c r="BL116" s="869"/>
      <c r="BM116" s="869"/>
      <c r="BN116" s="869"/>
      <c r="BO116" s="869"/>
      <c r="BP116" s="870"/>
      <c r="BQ116" s="791" t="s">
        <v>200</v>
      </c>
      <c r="BR116" s="792"/>
      <c r="BS116" s="792"/>
      <c r="BT116" s="792"/>
      <c r="BU116" s="792"/>
      <c r="BV116" s="792" t="s">
        <v>200</v>
      </c>
      <c r="BW116" s="792"/>
      <c r="BX116" s="792"/>
      <c r="BY116" s="792"/>
      <c r="BZ116" s="792"/>
      <c r="CA116" s="792" t="s">
        <v>200</v>
      </c>
      <c r="CB116" s="792"/>
      <c r="CC116" s="792"/>
      <c r="CD116" s="792"/>
      <c r="CE116" s="792"/>
      <c r="CF116" s="849" t="s">
        <v>200</v>
      </c>
      <c r="CG116" s="850"/>
      <c r="CH116" s="850"/>
      <c r="CI116" s="850"/>
      <c r="CJ116" s="850"/>
      <c r="CK116" s="866"/>
      <c r="CL116" s="708"/>
      <c r="CM116" s="787" t="s">
        <v>13</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200</v>
      </c>
      <c r="DH116" s="717"/>
      <c r="DI116" s="717"/>
      <c r="DJ116" s="717"/>
      <c r="DK116" s="718"/>
      <c r="DL116" s="719" t="s">
        <v>200</v>
      </c>
      <c r="DM116" s="717"/>
      <c r="DN116" s="717"/>
      <c r="DO116" s="717"/>
      <c r="DP116" s="718"/>
      <c r="DQ116" s="719" t="s">
        <v>200</v>
      </c>
      <c r="DR116" s="717"/>
      <c r="DS116" s="717"/>
      <c r="DT116" s="717"/>
      <c r="DU116" s="718"/>
      <c r="DV116" s="788" t="s">
        <v>200</v>
      </c>
      <c r="DW116" s="789"/>
      <c r="DX116" s="789"/>
      <c r="DY116" s="789"/>
      <c r="DZ116" s="790"/>
    </row>
    <row r="117" spans="1:130" s="48" customFormat="1" ht="26.25" customHeight="1" x14ac:dyDescent="0.2">
      <c r="A117" s="851" t="s">
        <v>269</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322</v>
      </c>
      <c r="Z117" s="853"/>
      <c r="AA117" s="871">
        <v>4496087</v>
      </c>
      <c r="AB117" s="872"/>
      <c r="AC117" s="872"/>
      <c r="AD117" s="872"/>
      <c r="AE117" s="873"/>
      <c r="AF117" s="874">
        <v>4588714</v>
      </c>
      <c r="AG117" s="872"/>
      <c r="AH117" s="872"/>
      <c r="AI117" s="872"/>
      <c r="AJ117" s="873"/>
      <c r="AK117" s="874">
        <v>4730812</v>
      </c>
      <c r="AL117" s="872"/>
      <c r="AM117" s="872"/>
      <c r="AN117" s="872"/>
      <c r="AO117" s="873"/>
      <c r="AP117" s="875"/>
      <c r="AQ117" s="876"/>
      <c r="AR117" s="876"/>
      <c r="AS117" s="876"/>
      <c r="AT117" s="877"/>
      <c r="AU117" s="861"/>
      <c r="AV117" s="862"/>
      <c r="AW117" s="862"/>
      <c r="AX117" s="862"/>
      <c r="AY117" s="862"/>
      <c r="AZ117" s="846" t="s">
        <v>363</v>
      </c>
      <c r="BA117" s="847"/>
      <c r="BB117" s="847"/>
      <c r="BC117" s="847"/>
      <c r="BD117" s="847"/>
      <c r="BE117" s="847"/>
      <c r="BF117" s="847"/>
      <c r="BG117" s="847"/>
      <c r="BH117" s="847"/>
      <c r="BI117" s="847"/>
      <c r="BJ117" s="847"/>
      <c r="BK117" s="847"/>
      <c r="BL117" s="847"/>
      <c r="BM117" s="847"/>
      <c r="BN117" s="847"/>
      <c r="BO117" s="847"/>
      <c r="BP117" s="848"/>
      <c r="BQ117" s="791" t="s">
        <v>200</v>
      </c>
      <c r="BR117" s="792"/>
      <c r="BS117" s="792"/>
      <c r="BT117" s="792"/>
      <c r="BU117" s="792"/>
      <c r="BV117" s="792" t="s">
        <v>200</v>
      </c>
      <c r="BW117" s="792"/>
      <c r="BX117" s="792"/>
      <c r="BY117" s="792"/>
      <c r="BZ117" s="792"/>
      <c r="CA117" s="792" t="s">
        <v>200</v>
      </c>
      <c r="CB117" s="792"/>
      <c r="CC117" s="792"/>
      <c r="CD117" s="792"/>
      <c r="CE117" s="792"/>
      <c r="CF117" s="849" t="s">
        <v>200</v>
      </c>
      <c r="CG117" s="850"/>
      <c r="CH117" s="850"/>
      <c r="CI117" s="850"/>
      <c r="CJ117" s="850"/>
      <c r="CK117" s="866"/>
      <c r="CL117" s="708"/>
      <c r="CM117" s="787" t="s">
        <v>339</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200</v>
      </c>
      <c r="DH117" s="717"/>
      <c r="DI117" s="717"/>
      <c r="DJ117" s="717"/>
      <c r="DK117" s="718"/>
      <c r="DL117" s="719" t="s">
        <v>200</v>
      </c>
      <c r="DM117" s="717"/>
      <c r="DN117" s="717"/>
      <c r="DO117" s="717"/>
      <c r="DP117" s="718"/>
      <c r="DQ117" s="719" t="s">
        <v>200</v>
      </c>
      <c r="DR117" s="717"/>
      <c r="DS117" s="717"/>
      <c r="DT117" s="717"/>
      <c r="DU117" s="718"/>
      <c r="DV117" s="788" t="s">
        <v>200</v>
      </c>
      <c r="DW117" s="789"/>
      <c r="DX117" s="789"/>
      <c r="DY117" s="789"/>
      <c r="DZ117" s="790"/>
    </row>
    <row r="118" spans="1:130" s="48" customFormat="1" ht="26.25" customHeight="1" x14ac:dyDescent="0.2">
      <c r="A118" s="851" t="s">
        <v>101</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474</v>
      </c>
      <c r="AB118" s="852"/>
      <c r="AC118" s="852"/>
      <c r="AD118" s="852"/>
      <c r="AE118" s="853"/>
      <c r="AF118" s="854" t="s">
        <v>475</v>
      </c>
      <c r="AG118" s="852"/>
      <c r="AH118" s="852"/>
      <c r="AI118" s="852"/>
      <c r="AJ118" s="853"/>
      <c r="AK118" s="854" t="s">
        <v>392</v>
      </c>
      <c r="AL118" s="852"/>
      <c r="AM118" s="852"/>
      <c r="AN118" s="852"/>
      <c r="AO118" s="853"/>
      <c r="AP118" s="854" t="s">
        <v>476</v>
      </c>
      <c r="AQ118" s="852"/>
      <c r="AR118" s="852"/>
      <c r="AS118" s="852"/>
      <c r="AT118" s="855"/>
      <c r="AU118" s="861"/>
      <c r="AV118" s="862"/>
      <c r="AW118" s="862"/>
      <c r="AX118" s="862"/>
      <c r="AY118" s="862"/>
      <c r="AZ118" s="795" t="s">
        <v>485</v>
      </c>
      <c r="BA118" s="796"/>
      <c r="BB118" s="796"/>
      <c r="BC118" s="796"/>
      <c r="BD118" s="796"/>
      <c r="BE118" s="796"/>
      <c r="BF118" s="796"/>
      <c r="BG118" s="796"/>
      <c r="BH118" s="796"/>
      <c r="BI118" s="796"/>
      <c r="BJ118" s="796"/>
      <c r="BK118" s="796"/>
      <c r="BL118" s="796"/>
      <c r="BM118" s="796"/>
      <c r="BN118" s="796"/>
      <c r="BO118" s="796"/>
      <c r="BP118" s="797"/>
      <c r="BQ118" s="824" t="s">
        <v>200</v>
      </c>
      <c r="BR118" s="825"/>
      <c r="BS118" s="825"/>
      <c r="BT118" s="825"/>
      <c r="BU118" s="825"/>
      <c r="BV118" s="825" t="s">
        <v>200</v>
      </c>
      <c r="BW118" s="825"/>
      <c r="BX118" s="825"/>
      <c r="BY118" s="825"/>
      <c r="BZ118" s="825"/>
      <c r="CA118" s="825" t="s">
        <v>200</v>
      </c>
      <c r="CB118" s="825"/>
      <c r="CC118" s="825"/>
      <c r="CD118" s="825"/>
      <c r="CE118" s="825"/>
      <c r="CF118" s="849" t="s">
        <v>200</v>
      </c>
      <c r="CG118" s="850"/>
      <c r="CH118" s="850"/>
      <c r="CI118" s="850"/>
      <c r="CJ118" s="850"/>
      <c r="CK118" s="866"/>
      <c r="CL118" s="708"/>
      <c r="CM118" s="787" t="s">
        <v>486</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200</v>
      </c>
      <c r="DH118" s="717"/>
      <c r="DI118" s="717"/>
      <c r="DJ118" s="717"/>
      <c r="DK118" s="718"/>
      <c r="DL118" s="719" t="s">
        <v>200</v>
      </c>
      <c r="DM118" s="717"/>
      <c r="DN118" s="717"/>
      <c r="DO118" s="717"/>
      <c r="DP118" s="718"/>
      <c r="DQ118" s="719" t="s">
        <v>200</v>
      </c>
      <c r="DR118" s="717"/>
      <c r="DS118" s="717"/>
      <c r="DT118" s="717"/>
      <c r="DU118" s="718"/>
      <c r="DV118" s="788" t="s">
        <v>200</v>
      </c>
      <c r="DW118" s="789"/>
      <c r="DX118" s="789"/>
      <c r="DY118" s="789"/>
      <c r="DZ118" s="790"/>
    </row>
    <row r="119" spans="1:130" s="48" customFormat="1" ht="26.25" customHeight="1" x14ac:dyDescent="0.2">
      <c r="A119" s="705" t="s">
        <v>389</v>
      </c>
      <c r="B119" s="706"/>
      <c r="C119" s="815" t="s">
        <v>62</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200</v>
      </c>
      <c r="AB119" s="756"/>
      <c r="AC119" s="756"/>
      <c r="AD119" s="756"/>
      <c r="AE119" s="757"/>
      <c r="AF119" s="758" t="s">
        <v>200</v>
      </c>
      <c r="AG119" s="756"/>
      <c r="AH119" s="756"/>
      <c r="AI119" s="756"/>
      <c r="AJ119" s="757"/>
      <c r="AK119" s="758" t="s">
        <v>200</v>
      </c>
      <c r="AL119" s="756"/>
      <c r="AM119" s="756"/>
      <c r="AN119" s="756"/>
      <c r="AO119" s="757"/>
      <c r="AP119" s="856" t="s">
        <v>200</v>
      </c>
      <c r="AQ119" s="857"/>
      <c r="AR119" s="857"/>
      <c r="AS119" s="857"/>
      <c r="AT119" s="858"/>
      <c r="AU119" s="863"/>
      <c r="AV119" s="864"/>
      <c r="AW119" s="864"/>
      <c r="AX119" s="864"/>
      <c r="AY119" s="864"/>
      <c r="AZ119" s="69" t="s">
        <v>269</v>
      </c>
      <c r="BA119" s="69"/>
      <c r="BB119" s="69"/>
      <c r="BC119" s="69"/>
      <c r="BD119" s="69"/>
      <c r="BE119" s="69"/>
      <c r="BF119" s="69"/>
      <c r="BG119" s="69"/>
      <c r="BH119" s="69"/>
      <c r="BI119" s="69"/>
      <c r="BJ119" s="69"/>
      <c r="BK119" s="69"/>
      <c r="BL119" s="69"/>
      <c r="BM119" s="69"/>
      <c r="BN119" s="69"/>
      <c r="BO119" s="828" t="s">
        <v>170</v>
      </c>
      <c r="BP119" s="829"/>
      <c r="BQ119" s="824">
        <v>58068854</v>
      </c>
      <c r="BR119" s="825"/>
      <c r="BS119" s="825"/>
      <c r="BT119" s="825"/>
      <c r="BU119" s="825"/>
      <c r="BV119" s="825">
        <v>54899846</v>
      </c>
      <c r="BW119" s="825"/>
      <c r="BX119" s="825"/>
      <c r="BY119" s="825"/>
      <c r="BZ119" s="825"/>
      <c r="CA119" s="825">
        <v>52064965</v>
      </c>
      <c r="CB119" s="825"/>
      <c r="CC119" s="825"/>
      <c r="CD119" s="825"/>
      <c r="CE119" s="825"/>
      <c r="CF119" s="682"/>
      <c r="CG119" s="683"/>
      <c r="CH119" s="683"/>
      <c r="CI119" s="683"/>
      <c r="CJ119" s="832"/>
      <c r="CK119" s="867"/>
      <c r="CL119" s="710"/>
      <c r="CM119" s="795" t="s">
        <v>487</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200</v>
      </c>
      <c r="DH119" s="736"/>
      <c r="DI119" s="736"/>
      <c r="DJ119" s="736"/>
      <c r="DK119" s="737"/>
      <c r="DL119" s="738" t="s">
        <v>200</v>
      </c>
      <c r="DM119" s="736"/>
      <c r="DN119" s="736"/>
      <c r="DO119" s="736"/>
      <c r="DP119" s="737"/>
      <c r="DQ119" s="738" t="s">
        <v>200</v>
      </c>
      <c r="DR119" s="736"/>
      <c r="DS119" s="736"/>
      <c r="DT119" s="736"/>
      <c r="DU119" s="737"/>
      <c r="DV119" s="812" t="s">
        <v>200</v>
      </c>
      <c r="DW119" s="813"/>
      <c r="DX119" s="813"/>
      <c r="DY119" s="813"/>
      <c r="DZ119" s="814"/>
    </row>
    <row r="120" spans="1:130" s="48" customFormat="1" ht="26.25" customHeight="1" x14ac:dyDescent="0.2">
      <c r="A120" s="707"/>
      <c r="B120" s="708"/>
      <c r="C120" s="787" t="s">
        <v>137</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200</v>
      </c>
      <c r="AB120" s="717"/>
      <c r="AC120" s="717"/>
      <c r="AD120" s="717"/>
      <c r="AE120" s="718"/>
      <c r="AF120" s="719" t="s">
        <v>200</v>
      </c>
      <c r="AG120" s="717"/>
      <c r="AH120" s="717"/>
      <c r="AI120" s="717"/>
      <c r="AJ120" s="718"/>
      <c r="AK120" s="719" t="s">
        <v>200</v>
      </c>
      <c r="AL120" s="717"/>
      <c r="AM120" s="717"/>
      <c r="AN120" s="717"/>
      <c r="AO120" s="718"/>
      <c r="AP120" s="788" t="s">
        <v>200</v>
      </c>
      <c r="AQ120" s="789"/>
      <c r="AR120" s="789"/>
      <c r="AS120" s="789"/>
      <c r="AT120" s="790"/>
      <c r="AU120" s="833" t="s">
        <v>480</v>
      </c>
      <c r="AV120" s="834"/>
      <c r="AW120" s="834"/>
      <c r="AX120" s="834"/>
      <c r="AY120" s="835"/>
      <c r="AZ120" s="815" t="s">
        <v>215</v>
      </c>
      <c r="BA120" s="763"/>
      <c r="BB120" s="763"/>
      <c r="BC120" s="763"/>
      <c r="BD120" s="763"/>
      <c r="BE120" s="763"/>
      <c r="BF120" s="763"/>
      <c r="BG120" s="763"/>
      <c r="BH120" s="763"/>
      <c r="BI120" s="763"/>
      <c r="BJ120" s="763"/>
      <c r="BK120" s="763"/>
      <c r="BL120" s="763"/>
      <c r="BM120" s="763"/>
      <c r="BN120" s="763"/>
      <c r="BO120" s="763"/>
      <c r="BP120" s="764"/>
      <c r="BQ120" s="816">
        <v>11892494</v>
      </c>
      <c r="BR120" s="817"/>
      <c r="BS120" s="817"/>
      <c r="BT120" s="817"/>
      <c r="BU120" s="817"/>
      <c r="BV120" s="817">
        <v>13300558</v>
      </c>
      <c r="BW120" s="817"/>
      <c r="BX120" s="817"/>
      <c r="BY120" s="817"/>
      <c r="BZ120" s="817"/>
      <c r="CA120" s="817">
        <v>13288968</v>
      </c>
      <c r="CB120" s="817"/>
      <c r="CC120" s="817"/>
      <c r="CD120" s="817"/>
      <c r="CE120" s="817"/>
      <c r="CF120" s="841">
        <v>72.599999999999994</v>
      </c>
      <c r="CG120" s="842"/>
      <c r="CH120" s="842"/>
      <c r="CI120" s="842"/>
      <c r="CJ120" s="842"/>
      <c r="CK120" s="820" t="s">
        <v>266</v>
      </c>
      <c r="CL120" s="779"/>
      <c r="CM120" s="779"/>
      <c r="CN120" s="779"/>
      <c r="CO120" s="780"/>
      <c r="CP120" s="843" t="s">
        <v>288</v>
      </c>
      <c r="CQ120" s="844"/>
      <c r="CR120" s="844"/>
      <c r="CS120" s="844"/>
      <c r="CT120" s="844"/>
      <c r="CU120" s="844"/>
      <c r="CV120" s="844"/>
      <c r="CW120" s="844"/>
      <c r="CX120" s="844"/>
      <c r="CY120" s="844"/>
      <c r="CZ120" s="844"/>
      <c r="DA120" s="844"/>
      <c r="DB120" s="844"/>
      <c r="DC120" s="844"/>
      <c r="DD120" s="844"/>
      <c r="DE120" s="844"/>
      <c r="DF120" s="845"/>
      <c r="DG120" s="816">
        <v>16804088</v>
      </c>
      <c r="DH120" s="817"/>
      <c r="DI120" s="817"/>
      <c r="DJ120" s="817"/>
      <c r="DK120" s="817"/>
      <c r="DL120" s="817">
        <v>16010540</v>
      </c>
      <c r="DM120" s="817"/>
      <c r="DN120" s="817"/>
      <c r="DO120" s="817"/>
      <c r="DP120" s="817"/>
      <c r="DQ120" s="817">
        <v>15232933</v>
      </c>
      <c r="DR120" s="817"/>
      <c r="DS120" s="817"/>
      <c r="DT120" s="817"/>
      <c r="DU120" s="817"/>
      <c r="DV120" s="818">
        <v>83.2</v>
      </c>
      <c r="DW120" s="818"/>
      <c r="DX120" s="818"/>
      <c r="DY120" s="818"/>
      <c r="DZ120" s="819"/>
    </row>
    <row r="121" spans="1:130" s="48" customFormat="1" ht="26.25" customHeight="1" x14ac:dyDescent="0.2">
      <c r="A121" s="707"/>
      <c r="B121" s="708"/>
      <c r="C121" s="846" t="s">
        <v>140</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200</v>
      </c>
      <c r="AB121" s="717"/>
      <c r="AC121" s="717"/>
      <c r="AD121" s="717"/>
      <c r="AE121" s="718"/>
      <c r="AF121" s="719" t="s">
        <v>200</v>
      </c>
      <c r="AG121" s="717"/>
      <c r="AH121" s="717"/>
      <c r="AI121" s="717"/>
      <c r="AJ121" s="718"/>
      <c r="AK121" s="719" t="s">
        <v>200</v>
      </c>
      <c r="AL121" s="717"/>
      <c r="AM121" s="717"/>
      <c r="AN121" s="717"/>
      <c r="AO121" s="718"/>
      <c r="AP121" s="788" t="s">
        <v>200</v>
      </c>
      <c r="AQ121" s="789"/>
      <c r="AR121" s="789"/>
      <c r="AS121" s="789"/>
      <c r="AT121" s="790"/>
      <c r="AU121" s="836"/>
      <c r="AV121" s="837"/>
      <c r="AW121" s="837"/>
      <c r="AX121" s="837"/>
      <c r="AY121" s="838"/>
      <c r="AZ121" s="787" t="s">
        <v>393</v>
      </c>
      <c r="BA121" s="724"/>
      <c r="BB121" s="724"/>
      <c r="BC121" s="724"/>
      <c r="BD121" s="724"/>
      <c r="BE121" s="724"/>
      <c r="BF121" s="724"/>
      <c r="BG121" s="724"/>
      <c r="BH121" s="724"/>
      <c r="BI121" s="724"/>
      <c r="BJ121" s="724"/>
      <c r="BK121" s="724"/>
      <c r="BL121" s="724"/>
      <c r="BM121" s="724"/>
      <c r="BN121" s="724"/>
      <c r="BO121" s="724"/>
      <c r="BP121" s="725"/>
      <c r="BQ121" s="791">
        <v>3652117</v>
      </c>
      <c r="BR121" s="792"/>
      <c r="BS121" s="792"/>
      <c r="BT121" s="792"/>
      <c r="BU121" s="792"/>
      <c r="BV121" s="792">
        <v>4372853</v>
      </c>
      <c r="BW121" s="792"/>
      <c r="BX121" s="792"/>
      <c r="BY121" s="792"/>
      <c r="BZ121" s="792"/>
      <c r="CA121" s="792">
        <v>4605308</v>
      </c>
      <c r="CB121" s="792"/>
      <c r="CC121" s="792"/>
      <c r="CD121" s="792"/>
      <c r="CE121" s="792"/>
      <c r="CF121" s="849">
        <v>25.1</v>
      </c>
      <c r="CG121" s="850"/>
      <c r="CH121" s="850"/>
      <c r="CI121" s="850"/>
      <c r="CJ121" s="850"/>
      <c r="CK121" s="821"/>
      <c r="CL121" s="782"/>
      <c r="CM121" s="782"/>
      <c r="CN121" s="782"/>
      <c r="CO121" s="783"/>
      <c r="CP121" s="809" t="s">
        <v>416</v>
      </c>
      <c r="CQ121" s="810"/>
      <c r="CR121" s="810"/>
      <c r="CS121" s="810"/>
      <c r="CT121" s="810"/>
      <c r="CU121" s="810"/>
      <c r="CV121" s="810"/>
      <c r="CW121" s="810"/>
      <c r="CX121" s="810"/>
      <c r="CY121" s="810"/>
      <c r="CZ121" s="810"/>
      <c r="DA121" s="810"/>
      <c r="DB121" s="810"/>
      <c r="DC121" s="810"/>
      <c r="DD121" s="810"/>
      <c r="DE121" s="810"/>
      <c r="DF121" s="811"/>
      <c r="DG121" s="791">
        <v>214287</v>
      </c>
      <c r="DH121" s="792"/>
      <c r="DI121" s="792"/>
      <c r="DJ121" s="792"/>
      <c r="DK121" s="792"/>
      <c r="DL121" s="792">
        <v>199415</v>
      </c>
      <c r="DM121" s="792"/>
      <c r="DN121" s="792"/>
      <c r="DO121" s="792"/>
      <c r="DP121" s="792"/>
      <c r="DQ121" s="792">
        <v>227944</v>
      </c>
      <c r="DR121" s="792"/>
      <c r="DS121" s="792"/>
      <c r="DT121" s="792"/>
      <c r="DU121" s="792"/>
      <c r="DV121" s="793">
        <v>1.2</v>
      </c>
      <c r="DW121" s="793"/>
      <c r="DX121" s="793"/>
      <c r="DY121" s="793"/>
      <c r="DZ121" s="794"/>
    </row>
    <row r="122" spans="1:130" s="48" customFormat="1" ht="26.25" customHeight="1" x14ac:dyDescent="0.2">
      <c r="A122" s="707"/>
      <c r="B122" s="708"/>
      <c r="C122" s="787" t="s">
        <v>153</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200</v>
      </c>
      <c r="AB122" s="717"/>
      <c r="AC122" s="717"/>
      <c r="AD122" s="717"/>
      <c r="AE122" s="718"/>
      <c r="AF122" s="719" t="s">
        <v>200</v>
      </c>
      <c r="AG122" s="717"/>
      <c r="AH122" s="717"/>
      <c r="AI122" s="717"/>
      <c r="AJ122" s="718"/>
      <c r="AK122" s="719" t="s">
        <v>200</v>
      </c>
      <c r="AL122" s="717"/>
      <c r="AM122" s="717"/>
      <c r="AN122" s="717"/>
      <c r="AO122" s="718"/>
      <c r="AP122" s="788" t="s">
        <v>200</v>
      </c>
      <c r="AQ122" s="789"/>
      <c r="AR122" s="789"/>
      <c r="AS122" s="789"/>
      <c r="AT122" s="790"/>
      <c r="AU122" s="836"/>
      <c r="AV122" s="837"/>
      <c r="AW122" s="837"/>
      <c r="AX122" s="837"/>
      <c r="AY122" s="838"/>
      <c r="AZ122" s="795" t="s">
        <v>489</v>
      </c>
      <c r="BA122" s="796"/>
      <c r="BB122" s="796"/>
      <c r="BC122" s="796"/>
      <c r="BD122" s="796"/>
      <c r="BE122" s="796"/>
      <c r="BF122" s="796"/>
      <c r="BG122" s="796"/>
      <c r="BH122" s="796"/>
      <c r="BI122" s="796"/>
      <c r="BJ122" s="796"/>
      <c r="BK122" s="796"/>
      <c r="BL122" s="796"/>
      <c r="BM122" s="796"/>
      <c r="BN122" s="796"/>
      <c r="BO122" s="796"/>
      <c r="BP122" s="797"/>
      <c r="BQ122" s="824">
        <v>38397926</v>
      </c>
      <c r="BR122" s="825"/>
      <c r="BS122" s="825"/>
      <c r="BT122" s="825"/>
      <c r="BU122" s="825"/>
      <c r="BV122" s="825">
        <v>36619127</v>
      </c>
      <c r="BW122" s="825"/>
      <c r="BX122" s="825"/>
      <c r="BY122" s="825"/>
      <c r="BZ122" s="825"/>
      <c r="CA122" s="825">
        <v>35057420</v>
      </c>
      <c r="CB122" s="825"/>
      <c r="CC122" s="825"/>
      <c r="CD122" s="825"/>
      <c r="CE122" s="825"/>
      <c r="CF122" s="826">
        <v>191.4</v>
      </c>
      <c r="CG122" s="827"/>
      <c r="CH122" s="827"/>
      <c r="CI122" s="827"/>
      <c r="CJ122" s="827"/>
      <c r="CK122" s="821"/>
      <c r="CL122" s="782"/>
      <c r="CM122" s="782"/>
      <c r="CN122" s="782"/>
      <c r="CO122" s="783"/>
      <c r="CP122" s="809" t="s">
        <v>466</v>
      </c>
      <c r="CQ122" s="810"/>
      <c r="CR122" s="810"/>
      <c r="CS122" s="810"/>
      <c r="CT122" s="810"/>
      <c r="CU122" s="810"/>
      <c r="CV122" s="810"/>
      <c r="CW122" s="810"/>
      <c r="CX122" s="810"/>
      <c r="CY122" s="810"/>
      <c r="CZ122" s="810"/>
      <c r="DA122" s="810"/>
      <c r="DB122" s="810"/>
      <c r="DC122" s="810"/>
      <c r="DD122" s="810"/>
      <c r="DE122" s="810"/>
      <c r="DF122" s="811"/>
      <c r="DG122" s="791">
        <v>3598</v>
      </c>
      <c r="DH122" s="792"/>
      <c r="DI122" s="792"/>
      <c r="DJ122" s="792"/>
      <c r="DK122" s="792"/>
      <c r="DL122" s="792">
        <v>2487</v>
      </c>
      <c r="DM122" s="792"/>
      <c r="DN122" s="792"/>
      <c r="DO122" s="792"/>
      <c r="DP122" s="792"/>
      <c r="DQ122" s="792">
        <v>1376</v>
      </c>
      <c r="DR122" s="792"/>
      <c r="DS122" s="792"/>
      <c r="DT122" s="792"/>
      <c r="DU122" s="792"/>
      <c r="DV122" s="793">
        <v>0</v>
      </c>
      <c r="DW122" s="793"/>
      <c r="DX122" s="793"/>
      <c r="DY122" s="793"/>
      <c r="DZ122" s="794"/>
    </row>
    <row r="123" spans="1:130" s="48" customFormat="1" ht="26.25" customHeight="1" x14ac:dyDescent="0.2">
      <c r="A123" s="707"/>
      <c r="B123" s="708"/>
      <c r="C123" s="787" t="s">
        <v>13</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200</v>
      </c>
      <c r="AB123" s="717"/>
      <c r="AC123" s="717"/>
      <c r="AD123" s="717"/>
      <c r="AE123" s="718"/>
      <c r="AF123" s="719" t="s">
        <v>200</v>
      </c>
      <c r="AG123" s="717"/>
      <c r="AH123" s="717"/>
      <c r="AI123" s="717"/>
      <c r="AJ123" s="718"/>
      <c r="AK123" s="719" t="s">
        <v>200</v>
      </c>
      <c r="AL123" s="717"/>
      <c r="AM123" s="717"/>
      <c r="AN123" s="717"/>
      <c r="AO123" s="718"/>
      <c r="AP123" s="788" t="s">
        <v>200</v>
      </c>
      <c r="AQ123" s="789"/>
      <c r="AR123" s="789"/>
      <c r="AS123" s="789"/>
      <c r="AT123" s="790"/>
      <c r="AU123" s="839"/>
      <c r="AV123" s="840"/>
      <c r="AW123" s="840"/>
      <c r="AX123" s="840"/>
      <c r="AY123" s="840"/>
      <c r="AZ123" s="69" t="s">
        <v>269</v>
      </c>
      <c r="BA123" s="69"/>
      <c r="BB123" s="69"/>
      <c r="BC123" s="69"/>
      <c r="BD123" s="69"/>
      <c r="BE123" s="69"/>
      <c r="BF123" s="69"/>
      <c r="BG123" s="69"/>
      <c r="BH123" s="69"/>
      <c r="BI123" s="69"/>
      <c r="BJ123" s="69"/>
      <c r="BK123" s="69"/>
      <c r="BL123" s="69"/>
      <c r="BM123" s="69"/>
      <c r="BN123" s="69"/>
      <c r="BO123" s="828" t="s">
        <v>220</v>
      </c>
      <c r="BP123" s="829"/>
      <c r="BQ123" s="830">
        <v>53942537</v>
      </c>
      <c r="BR123" s="831"/>
      <c r="BS123" s="831"/>
      <c r="BT123" s="831"/>
      <c r="BU123" s="831"/>
      <c r="BV123" s="831">
        <v>54292538</v>
      </c>
      <c r="BW123" s="831"/>
      <c r="BX123" s="831"/>
      <c r="BY123" s="831"/>
      <c r="BZ123" s="831"/>
      <c r="CA123" s="831">
        <v>52951696</v>
      </c>
      <c r="CB123" s="831"/>
      <c r="CC123" s="831"/>
      <c r="CD123" s="831"/>
      <c r="CE123" s="831"/>
      <c r="CF123" s="682"/>
      <c r="CG123" s="683"/>
      <c r="CH123" s="683"/>
      <c r="CI123" s="683"/>
      <c r="CJ123" s="832"/>
      <c r="CK123" s="821"/>
      <c r="CL123" s="782"/>
      <c r="CM123" s="782"/>
      <c r="CN123" s="782"/>
      <c r="CO123" s="783"/>
      <c r="CP123" s="809" t="s">
        <v>327</v>
      </c>
      <c r="CQ123" s="810"/>
      <c r="CR123" s="810"/>
      <c r="CS123" s="810"/>
      <c r="CT123" s="810"/>
      <c r="CU123" s="810"/>
      <c r="CV123" s="810"/>
      <c r="CW123" s="810"/>
      <c r="CX123" s="810"/>
      <c r="CY123" s="810"/>
      <c r="CZ123" s="810"/>
      <c r="DA123" s="810"/>
      <c r="DB123" s="810"/>
      <c r="DC123" s="810"/>
      <c r="DD123" s="810"/>
      <c r="DE123" s="810"/>
      <c r="DF123" s="811"/>
      <c r="DG123" s="716" t="s">
        <v>200</v>
      </c>
      <c r="DH123" s="717"/>
      <c r="DI123" s="717"/>
      <c r="DJ123" s="717"/>
      <c r="DK123" s="718"/>
      <c r="DL123" s="719" t="s">
        <v>200</v>
      </c>
      <c r="DM123" s="717"/>
      <c r="DN123" s="717"/>
      <c r="DO123" s="717"/>
      <c r="DP123" s="718"/>
      <c r="DQ123" s="719" t="s">
        <v>200</v>
      </c>
      <c r="DR123" s="717"/>
      <c r="DS123" s="717"/>
      <c r="DT123" s="717"/>
      <c r="DU123" s="718"/>
      <c r="DV123" s="788" t="s">
        <v>200</v>
      </c>
      <c r="DW123" s="789"/>
      <c r="DX123" s="789"/>
      <c r="DY123" s="789"/>
      <c r="DZ123" s="790"/>
    </row>
    <row r="124" spans="1:130" s="48" customFormat="1" ht="26.25" customHeight="1" x14ac:dyDescent="0.2">
      <c r="A124" s="707"/>
      <c r="B124" s="708"/>
      <c r="C124" s="787" t="s">
        <v>339</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200</v>
      </c>
      <c r="AB124" s="717"/>
      <c r="AC124" s="717"/>
      <c r="AD124" s="717"/>
      <c r="AE124" s="718"/>
      <c r="AF124" s="719" t="s">
        <v>200</v>
      </c>
      <c r="AG124" s="717"/>
      <c r="AH124" s="717"/>
      <c r="AI124" s="717"/>
      <c r="AJ124" s="718"/>
      <c r="AK124" s="719" t="s">
        <v>200</v>
      </c>
      <c r="AL124" s="717"/>
      <c r="AM124" s="717"/>
      <c r="AN124" s="717"/>
      <c r="AO124" s="718"/>
      <c r="AP124" s="788" t="s">
        <v>200</v>
      </c>
      <c r="AQ124" s="789"/>
      <c r="AR124" s="789"/>
      <c r="AS124" s="789"/>
      <c r="AT124" s="790"/>
      <c r="AU124" s="803" t="s">
        <v>490</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22.2</v>
      </c>
      <c r="BR124" s="807"/>
      <c r="BS124" s="807"/>
      <c r="BT124" s="807"/>
      <c r="BU124" s="807"/>
      <c r="BV124" s="807">
        <v>3.3</v>
      </c>
      <c r="BW124" s="807"/>
      <c r="BX124" s="807"/>
      <c r="BY124" s="807"/>
      <c r="BZ124" s="807"/>
      <c r="CA124" s="807" t="s">
        <v>200</v>
      </c>
      <c r="CB124" s="807"/>
      <c r="CC124" s="807"/>
      <c r="CD124" s="807"/>
      <c r="CE124" s="807"/>
      <c r="CF124" s="690"/>
      <c r="CG124" s="691"/>
      <c r="CH124" s="691"/>
      <c r="CI124" s="691"/>
      <c r="CJ124" s="808"/>
      <c r="CK124" s="822"/>
      <c r="CL124" s="822"/>
      <c r="CM124" s="822"/>
      <c r="CN124" s="822"/>
      <c r="CO124" s="823"/>
      <c r="CP124" s="809" t="s">
        <v>491</v>
      </c>
      <c r="CQ124" s="810"/>
      <c r="CR124" s="810"/>
      <c r="CS124" s="810"/>
      <c r="CT124" s="810"/>
      <c r="CU124" s="810"/>
      <c r="CV124" s="810"/>
      <c r="CW124" s="810"/>
      <c r="CX124" s="810"/>
      <c r="CY124" s="810"/>
      <c r="CZ124" s="810"/>
      <c r="DA124" s="810"/>
      <c r="DB124" s="810"/>
      <c r="DC124" s="810"/>
      <c r="DD124" s="810"/>
      <c r="DE124" s="810"/>
      <c r="DF124" s="811"/>
      <c r="DG124" s="735">
        <v>40843</v>
      </c>
      <c r="DH124" s="736"/>
      <c r="DI124" s="736"/>
      <c r="DJ124" s="736"/>
      <c r="DK124" s="737"/>
      <c r="DL124" s="738">
        <v>14286</v>
      </c>
      <c r="DM124" s="736"/>
      <c r="DN124" s="736"/>
      <c r="DO124" s="736"/>
      <c r="DP124" s="737"/>
      <c r="DQ124" s="738" t="s">
        <v>200</v>
      </c>
      <c r="DR124" s="736"/>
      <c r="DS124" s="736"/>
      <c r="DT124" s="736"/>
      <c r="DU124" s="737"/>
      <c r="DV124" s="812" t="s">
        <v>200</v>
      </c>
      <c r="DW124" s="813"/>
      <c r="DX124" s="813"/>
      <c r="DY124" s="813"/>
      <c r="DZ124" s="814"/>
    </row>
    <row r="125" spans="1:130" s="48" customFormat="1" ht="26.25" customHeight="1" x14ac:dyDescent="0.2">
      <c r="A125" s="707"/>
      <c r="B125" s="708"/>
      <c r="C125" s="787" t="s">
        <v>486</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200</v>
      </c>
      <c r="AB125" s="717"/>
      <c r="AC125" s="717"/>
      <c r="AD125" s="717"/>
      <c r="AE125" s="718"/>
      <c r="AF125" s="719" t="s">
        <v>200</v>
      </c>
      <c r="AG125" s="717"/>
      <c r="AH125" s="717"/>
      <c r="AI125" s="717"/>
      <c r="AJ125" s="718"/>
      <c r="AK125" s="719" t="s">
        <v>200</v>
      </c>
      <c r="AL125" s="717"/>
      <c r="AM125" s="717"/>
      <c r="AN125" s="717"/>
      <c r="AO125" s="718"/>
      <c r="AP125" s="788" t="s">
        <v>200</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492</v>
      </c>
      <c r="CL125" s="779"/>
      <c r="CM125" s="779"/>
      <c r="CN125" s="779"/>
      <c r="CO125" s="780"/>
      <c r="CP125" s="815" t="s">
        <v>143</v>
      </c>
      <c r="CQ125" s="763"/>
      <c r="CR125" s="763"/>
      <c r="CS125" s="763"/>
      <c r="CT125" s="763"/>
      <c r="CU125" s="763"/>
      <c r="CV125" s="763"/>
      <c r="CW125" s="763"/>
      <c r="CX125" s="763"/>
      <c r="CY125" s="763"/>
      <c r="CZ125" s="763"/>
      <c r="DA125" s="763"/>
      <c r="DB125" s="763"/>
      <c r="DC125" s="763"/>
      <c r="DD125" s="763"/>
      <c r="DE125" s="763"/>
      <c r="DF125" s="764"/>
      <c r="DG125" s="816" t="s">
        <v>200</v>
      </c>
      <c r="DH125" s="817"/>
      <c r="DI125" s="817"/>
      <c r="DJ125" s="817"/>
      <c r="DK125" s="817"/>
      <c r="DL125" s="817" t="s">
        <v>200</v>
      </c>
      <c r="DM125" s="817"/>
      <c r="DN125" s="817"/>
      <c r="DO125" s="817"/>
      <c r="DP125" s="817"/>
      <c r="DQ125" s="817" t="s">
        <v>200</v>
      </c>
      <c r="DR125" s="817"/>
      <c r="DS125" s="817"/>
      <c r="DT125" s="817"/>
      <c r="DU125" s="817"/>
      <c r="DV125" s="818" t="s">
        <v>200</v>
      </c>
      <c r="DW125" s="818"/>
      <c r="DX125" s="818"/>
      <c r="DY125" s="818"/>
      <c r="DZ125" s="819"/>
    </row>
    <row r="126" spans="1:130" s="48" customFormat="1" ht="26.25" customHeight="1" x14ac:dyDescent="0.2">
      <c r="A126" s="707"/>
      <c r="B126" s="708"/>
      <c r="C126" s="787" t="s">
        <v>487</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200</v>
      </c>
      <c r="AB126" s="717"/>
      <c r="AC126" s="717"/>
      <c r="AD126" s="717"/>
      <c r="AE126" s="718"/>
      <c r="AF126" s="719" t="s">
        <v>200</v>
      </c>
      <c r="AG126" s="717"/>
      <c r="AH126" s="717"/>
      <c r="AI126" s="717"/>
      <c r="AJ126" s="718"/>
      <c r="AK126" s="719" t="s">
        <v>200</v>
      </c>
      <c r="AL126" s="717"/>
      <c r="AM126" s="717"/>
      <c r="AN126" s="717"/>
      <c r="AO126" s="718"/>
      <c r="AP126" s="788" t="s">
        <v>200</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423</v>
      </c>
      <c r="CQ126" s="724"/>
      <c r="CR126" s="724"/>
      <c r="CS126" s="724"/>
      <c r="CT126" s="724"/>
      <c r="CU126" s="724"/>
      <c r="CV126" s="724"/>
      <c r="CW126" s="724"/>
      <c r="CX126" s="724"/>
      <c r="CY126" s="724"/>
      <c r="CZ126" s="724"/>
      <c r="DA126" s="724"/>
      <c r="DB126" s="724"/>
      <c r="DC126" s="724"/>
      <c r="DD126" s="724"/>
      <c r="DE126" s="724"/>
      <c r="DF126" s="725"/>
      <c r="DG126" s="791" t="s">
        <v>200</v>
      </c>
      <c r="DH126" s="792"/>
      <c r="DI126" s="792"/>
      <c r="DJ126" s="792"/>
      <c r="DK126" s="792"/>
      <c r="DL126" s="792" t="s">
        <v>200</v>
      </c>
      <c r="DM126" s="792"/>
      <c r="DN126" s="792"/>
      <c r="DO126" s="792"/>
      <c r="DP126" s="792"/>
      <c r="DQ126" s="792" t="s">
        <v>200</v>
      </c>
      <c r="DR126" s="792"/>
      <c r="DS126" s="792"/>
      <c r="DT126" s="792"/>
      <c r="DU126" s="792"/>
      <c r="DV126" s="793" t="s">
        <v>200</v>
      </c>
      <c r="DW126" s="793"/>
      <c r="DX126" s="793"/>
      <c r="DY126" s="793"/>
      <c r="DZ126" s="794"/>
    </row>
    <row r="127" spans="1:130" s="48" customFormat="1" ht="26.25" customHeight="1" x14ac:dyDescent="0.2">
      <c r="A127" s="709"/>
      <c r="B127" s="710"/>
      <c r="C127" s="795" t="s">
        <v>82</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v>2738</v>
      </c>
      <c r="AB127" s="717"/>
      <c r="AC127" s="717"/>
      <c r="AD127" s="717"/>
      <c r="AE127" s="718"/>
      <c r="AF127" s="719">
        <v>2480</v>
      </c>
      <c r="AG127" s="717"/>
      <c r="AH127" s="717"/>
      <c r="AI127" s="717"/>
      <c r="AJ127" s="718"/>
      <c r="AK127" s="719">
        <v>5836</v>
      </c>
      <c r="AL127" s="717"/>
      <c r="AM127" s="717"/>
      <c r="AN127" s="717"/>
      <c r="AO127" s="718"/>
      <c r="AP127" s="788">
        <v>0</v>
      </c>
      <c r="AQ127" s="789"/>
      <c r="AR127" s="789"/>
      <c r="AS127" s="789"/>
      <c r="AT127" s="790"/>
      <c r="AU127" s="56"/>
      <c r="AV127" s="56"/>
      <c r="AW127" s="56"/>
      <c r="AX127" s="798" t="s">
        <v>495</v>
      </c>
      <c r="AY127" s="799"/>
      <c r="AZ127" s="799"/>
      <c r="BA127" s="799"/>
      <c r="BB127" s="799"/>
      <c r="BC127" s="799"/>
      <c r="BD127" s="799"/>
      <c r="BE127" s="800"/>
      <c r="BF127" s="801" t="s">
        <v>446</v>
      </c>
      <c r="BG127" s="799"/>
      <c r="BH127" s="799"/>
      <c r="BI127" s="799"/>
      <c r="BJ127" s="799"/>
      <c r="BK127" s="799"/>
      <c r="BL127" s="800"/>
      <c r="BM127" s="801" t="s">
        <v>424</v>
      </c>
      <c r="BN127" s="799"/>
      <c r="BO127" s="799"/>
      <c r="BP127" s="799"/>
      <c r="BQ127" s="799"/>
      <c r="BR127" s="799"/>
      <c r="BS127" s="800"/>
      <c r="BT127" s="801" t="s">
        <v>413</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453</v>
      </c>
      <c r="CQ127" s="724"/>
      <c r="CR127" s="724"/>
      <c r="CS127" s="724"/>
      <c r="CT127" s="724"/>
      <c r="CU127" s="724"/>
      <c r="CV127" s="724"/>
      <c r="CW127" s="724"/>
      <c r="CX127" s="724"/>
      <c r="CY127" s="724"/>
      <c r="CZ127" s="724"/>
      <c r="DA127" s="724"/>
      <c r="DB127" s="724"/>
      <c r="DC127" s="724"/>
      <c r="DD127" s="724"/>
      <c r="DE127" s="724"/>
      <c r="DF127" s="725"/>
      <c r="DG127" s="791" t="s">
        <v>200</v>
      </c>
      <c r="DH127" s="792"/>
      <c r="DI127" s="792"/>
      <c r="DJ127" s="792"/>
      <c r="DK127" s="792"/>
      <c r="DL127" s="792" t="s">
        <v>200</v>
      </c>
      <c r="DM127" s="792"/>
      <c r="DN127" s="792"/>
      <c r="DO127" s="792"/>
      <c r="DP127" s="792"/>
      <c r="DQ127" s="792" t="s">
        <v>200</v>
      </c>
      <c r="DR127" s="792"/>
      <c r="DS127" s="792"/>
      <c r="DT127" s="792"/>
      <c r="DU127" s="792"/>
      <c r="DV127" s="793" t="s">
        <v>200</v>
      </c>
      <c r="DW127" s="793"/>
      <c r="DX127" s="793"/>
      <c r="DY127" s="793"/>
      <c r="DZ127" s="794"/>
    </row>
    <row r="128" spans="1:130" s="48" customFormat="1" ht="26.25" customHeight="1" x14ac:dyDescent="0.2">
      <c r="A128" s="751" t="s">
        <v>496</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396294</v>
      </c>
      <c r="AB128" s="756"/>
      <c r="AC128" s="756"/>
      <c r="AD128" s="756"/>
      <c r="AE128" s="757"/>
      <c r="AF128" s="758">
        <v>352600</v>
      </c>
      <c r="AG128" s="756"/>
      <c r="AH128" s="756"/>
      <c r="AI128" s="756"/>
      <c r="AJ128" s="757"/>
      <c r="AK128" s="758">
        <v>346593</v>
      </c>
      <c r="AL128" s="756"/>
      <c r="AM128" s="756"/>
      <c r="AN128" s="756"/>
      <c r="AO128" s="757"/>
      <c r="AP128" s="759"/>
      <c r="AQ128" s="760"/>
      <c r="AR128" s="760"/>
      <c r="AS128" s="760"/>
      <c r="AT128" s="761"/>
      <c r="AU128" s="56"/>
      <c r="AV128" s="56"/>
      <c r="AW128" s="56"/>
      <c r="AX128" s="762" t="s">
        <v>306</v>
      </c>
      <c r="AY128" s="763"/>
      <c r="AZ128" s="763"/>
      <c r="BA128" s="763"/>
      <c r="BB128" s="763"/>
      <c r="BC128" s="763"/>
      <c r="BD128" s="763"/>
      <c r="BE128" s="764"/>
      <c r="BF128" s="765" t="s">
        <v>200</v>
      </c>
      <c r="BG128" s="766"/>
      <c r="BH128" s="766"/>
      <c r="BI128" s="766"/>
      <c r="BJ128" s="766"/>
      <c r="BK128" s="766"/>
      <c r="BL128" s="767"/>
      <c r="BM128" s="765">
        <v>12.33</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404</v>
      </c>
      <c r="CQ128" s="743"/>
      <c r="CR128" s="743"/>
      <c r="CS128" s="743"/>
      <c r="CT128" s="743"/>
      <c r="CU128" s="743"/>
      <c r="CV128" s="743"/>
      <c r="CW128" s="743"/>
      <c r="CX128" s="743"/>
      <c r="CY128" s="743"/>
      <c r="CZ128" s="743"/>
      <c r="DA128" s="743"/>
      <c r="DB128" s="743"/>
      <c r="DC128" s="743"/>
      <c r="DD128" s="743"/>
      <c r="DE128" s="743"/>
      <c r="DF128" s="744"/>
      <c r="DG128" s="770">
        <v>402</v>
      </c>
      <c r="DH128" s="771"/>
      <c r="DI128" s="771"/>
      <c r="DJ128" s="771"/>
      <c r="DK128" s="771"/>
      <c r="DL128" s="771">
        <v>5408</v>
      </c>
      <c r="DM128" s="771"/>
      <c r="DN128" s="771"/>
      <c r="DO128" s="771"/>
      <c r="DP128" s="771"/>
      <c r="DQ128" s="771">
        <v>3295</v>
      </c>
      <c r="DR128" s="771"/>
      <c r="DS128" s="771"/>
      <c r="DT128" s="771"/>
      <c r="DU128" s="771"/>
      <c r="DV128" s="772">
        <v>0</v>
      </c>
      <c r="DW128" s="772"/>
      <c r="DX128" s="772"/>
      <c r="DY128" s="772"/>
      <c r="DZ128" s="773"/>
    </row>
    <row r="129" spans="1:131" s="48" customFormat="1" ht="26.25" customHeight="1" x14ac:dyDescent="0.2">
      <c r="A129" s="711" t="s">
        <v>174</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234</v>
      </c>
      <c r="X129" s="714"/>
      <c r="Y129" s="714"/>
      <c r="Z129" s="715"/>
      <c r="AA129" s="716">
        <v>22036624</v>
      </c>
      <c r="AB129" s="717"/>
      <c r="AC129" s="717"/>
      <c r="AD129" s="717"/>
      <c r="AE129" s="718"/>
      <c r="AF129" s="719">
        <v>21548090</v>
      </c>
      <c r="AG129" s="717"/>
      <c r="AH129" s="717"/>
      <c r="AI129" s="717"/>
      <c r="AJ129" s="718"/>
      <c r="AK129" s="719">
        <v>21790654</v>
      </c>
      <c r="AL129" s="717"/>
      <c r="AM129" s="717"/>
      <c r="AN129" s="717"/>
      <c r="AO129" s="718"/>
      <c r="AP129" s="720"/>
      <c r="AQ129" s="721"/>
      <c r="AR129" s="721"/>
      <c r="AS129" s="721"/>
      <c r="AT129" s="722"/>
      <c r="AU129" s="67"/>
      <c r="AV129" s="67"/>
      <c r="AW129" s="67"/>
      <c r="AX129" s="723" t="s">
        <v>121</v>
      </c>
      <c r="AY129" s="724"/>
      <c r="AZ129" s="724"/>
      <c r="BA129" s="724"/>
      <c r="BB129" s="724"/>
      <c r="BC129" s="724"/>
      <c r="BD129" s="724"/>
      <c r="BE129" s="725"/>
      <c r="BF129" s="774" t="s">
        <v>200</v>
      </c>
      <c r="BG129" s="775"/>
      <c r="BH129" s="775"/>
      <c r="BI129" s="775"/>
      <c r="BJ129" s="775"/>
      <c r="BK129" s="775"/>
      <c r="BL129" s="776"/>
      <c r="BM129" s="774">
        <v>17.329999999999998</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497</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498</v>
      </c>
      <c r="X130" s="714"/>
      <c r="Y130" s="714"/>
      <c r="Z130" s="715"/>
      <c r="AA130" s="716">
        <v>3456060</v>
      </c>
      <c r="AB130" s="717"/>
      <c r="AC130" s="717"/>
      <c r="AD130" s="717"/>
      <c r="AE130" s="718"/>
      <c r="AF130" s="719">
        <v>3406575</v>
      </c>
      <c r="AG130" s="717"/>
      <c r="AH130" s="717"/>
      <c r="AI130" s="717"/>
      <c r="AJ130" s="718"/>
      <c r="AK130" s="719">
        <v>3477811</v>
      </c>
      <c r="AL130" s="717"/>
      <c r="AM130" s="717"/>
      <c r="AN130" s="717"/>
      <c r="AO130" s="718"/>
      <c r="AP130" s="720"/>
      <c r="AQ130" s="721"/>
      <c r="AR130" s="721"/>
      <c r="AS130" s="721"/>
      <c r="AT130" s="722"/>
      <c r="AU130" s="67"/>
      <c r="AV130" s="67"/>
      <c r="AW130" s="67"/>
      <c r="AX130" s="723" t="s">
        <v>437</v>
      </c>
      <c r="AY130" s="724"/>
      <c r="AZ130" s="724"/>
      <c r="BA130" s="724"/>
      <c r="BB130" s="724"/>
      <c r="BC130" s="724"/>
      <c r="BD130" s="724"/>
      <c r="BE130" s="725"/>
      <c r="BF130" s="726">
        <v>4.3</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177</v>
      </c>
      <c r="X131" s="733"/>
      <c r="Y131" s="733"/>
      <c r="Z131" s="734"/>
      <c r="AA131" s="735">
        <v>18580564</v>
      </c>
      <c r="AB131" s="736"/>
      <c r="AC131" s="736"/>
      <c r="AD131" s="736"/>
      <c r="AE131" s="737"/>
      <c r="AF131" s="738">
        <v>18141515</v>
      </c>
      <c r="AG131" s="736"/>
      <c r="AH131" s="736"/>
      <c r="AI131" s="736"/>
      <c r="AJ131" s="737"/>
      <c r="AK131" s="738">
        <v>18312843</v>
      </c>
      <c r="AL131" s="736"/>
      <c r="AM131" s="736"/>
      <c r="AN131" s="736"/>
      <c r="AO131" s="737"/>
      <c r="AP131" s="739"/>
      <c r="AQ131" s="740"/>
      <c r="AR131" s="740"/>
      <c r="AS131" s="740"/>
      <c r="AT131" s="741"/>
      <c r="AU131" s="67"/>
      <c r="AV131" s="67"/>
      <c r="AW131" s="67"/>
      <c r="AX131" s="742" t="s">
        <v>61</v>
      </c>
      <c r="AY131" s="743"/>
      <c r="AZ131" s="743"/>
      <c r="BA131" s="743"/>
      <c r="BB131" s="743"/>
      <c r="BC131" s="743"/>
      <c r="BD131" s="743"/>
      <c r="BE131" s="744"/>
      <c r="BF131" s="745" t="s">
        <v>200</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30</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499</v>
      </c>
      <c r="W132" s="676"/>
      <c r="X132" s="676"/>
      <c r="Y132" s="676"/>
      <c r="Z132" s="677"/>
      <c r="AA132" s="678">
        <v>3.464550376</v>
      </c>
      <c r="AB132" s="679"/>
      <c r="AC132" s="679"/>
      <c r="AD132" s="679"/>
      <c r="AE132" s="680"/>
      <c r="AF132" s="681">
        <v>4.5726004690000002</v>
      </c>
      <c r="AG132" s="679"/>
      <c r="AH132" s="679"/>
      <c r="AI132" s="679"/>
      <c r="AJ132" s="680"/>
      <c r="AK132" s="681">
        <v>4.9495755519999998</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88</v>
      </c>
      <c r="W133" s="685"/>
      <c r="X133" s="685"/>
      <c r="Y133" s="685"/>
      <c r="Z133" s="686"/>
      <c r="AA133" s="687">
        <v>4.4000000000000004</v>
      </c>
      <c r="AB133" s="688"/>
      <c r="AC133" s="688"/>
      <c r="AD133" s="688"/>
      <c r="AE133" s="689"/>
      <c r="AF133" s="687">
        <v>4.3</v>
      </c>
      <c r="AG133" s="688"/>
      <c r="AH133" s="688"/>
      <c r="AI133" s="688"/>
      <c r="AJ133" s="689"/>
      <c r="AK133" s="687">
        <v>4.3</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8zC7HUCIdPtrczRRMWNWyIEYy1GiLpL8ztuAYtkLFHVFeED7L12dL146fk48kY0n1H5LbTh6QUWMWnsAg/X0Q==" saltValue="SJo8KrTV3PkJi3q9TE1Qk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9Gc3QJqMyGQnF8pbHvyBASEoO4blIzTFqAsYVAa79h5pktFPGx9p0vpbQm3J0+lowsXx3Dc0ey1f/1+ru4hExw==" saltValue="mm0rYYZo8S3b6Mhh+3WsH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JAyN3O3st+U/+HKNbk5Up5d6VSja1gjtbjIW7diklzMxu8tPWH6qszc3421yUiumKCDhH5VD21ai/nr+8w/3mA==" saltValue="TGdck9T0UoYfzOYdn/wAv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92</v>
      </c>
      <c r="AP7" s="127"/>
      <c r="AQ7" s="138" t="s">
        <v>501</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165</v>
      </c>
      <c r="AQ8" s="139" t="s">
        <v>502</v>
      </c>
      <c r="AR8" s="153" t="s">
        <v>503</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504</v>
      </c>
      <c r="AL9" s="1007"/>
      <c r="AM9" s="1007"/>
      <c r="AN9" s="1008"/>
      <c r="AO9" s="117">
        <v>6142658</v>
      </c>
      <c r="AP9" s="117">
        <v>84068</v>
      </c>
      <c r="AQ9" s="140">
        <v>88459</v>
      </c>
      <c r="AR9" s="154">
        <v>-5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207</v>
      </c>
      <c r="AL10" s="1007"/>
      <c r="AM10" s="1007"/>
      <c r="AN10" s="1008"/>
      <c r="AO10" s="118">
        <v>849768</v>
      </c>
      <c r="AP10" s="118">
        <v>11630</v>
      </c>
      <c r="AQ10" s="141">
        <v>6814</v>
      </c>
      <c r="AR10" s="155">
        <v>70.7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402</v>
      </c>
      <c r="AL11" s="1007"/>
      <c r="AM11" s="1007"/>
      <c r="AN11" s="1008"/>
      <c r="AO11" s="118">
        <v>92862</v>
      </c>
      <c r="AP11" s="118">
        <v>1271</v>
      </c>
      <c r="AQ11" s="141">
        <v>1610</v>
      </c>
      <c r="AR11" s="155">
        <v>-21.1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135</v>
      </c>
      <c r="AL12" s="1007"/>
      <c r="AM12" s="1007"/>
      <c r="AN12" s="1008"/>
      <c r="AO12" s="118" t="s">
        <v>200</v>
      </c>
      <c r="AP12" s="118" t="s">
        <v>200</v>
      </c>
      <c r="AQ12" s="141">
        <v>24</v>
      </c>
      <c r="AR12" s="155" t="s">
        <v>200</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505</v>
      </c>
      <c r="AL13" s="1007"/>
      <c r="AM13" s="1007"/>
      <c r="AN13" s="1008"/>
      <c r="AO13" s="118">
        <v>225695</v>
      </c>
      <c r="AP13" s="118">
        <v>3089</v>
      </c>
      <c r="AQ13" s="141">
        <v>3854</v>
      </c>
      <c r="AR13" s="155">
        <v>-19.8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506</v>
      </c>
      <c r="AL14" s="1007"/>
      <c r="AM14" s="1007"/>
      <c r="AN14" s="1008"/>
      <c r="AO14" s="118">
        <v>296925</v>
      </c>
      <c r="AP14" s="118">
        <v>4064</v>
      </c>
      <c r="AQ14" s="141">
        <v>1979</v>
      </c>
      <c r="AR14" s="155">
        <v>105.4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309</v>
      </c>
      <c r="AL15" s="1010"/>
      <c r="AM15" s="1010"/>
      <c r="AN15" s="1011"/>
      <c r="AO15" s="118">
        <v>-424400</v>
      </c>
      <c r="AP15" s="118">
        <v>-5808</v>
      </c>
      <c r="AQ15" s="141">
        <v>-5062</v>
      </c>
      <c r="AR15" s="155">
        <v>14.7</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269</v>
      </c>
      <c r="AL16" s="1010"/>
      <c r="AM16" s="1010"/>
      <c r="AN16" s="1011"/>
      <c r="AO16" s="118">
        <v>7183508</v>
      </c>
      <c r="AP16" s="118">
        <v>98313</v>
      </c>
      <c r="AQ16" s="141">
        <v>97678</v>
      </c>
      <c r="AR16" s="155">
        <v>0.7</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189</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337</v>
      </c>
      <c r="AQ20" s="142" t="s">
        <v>41</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508</v>
      </c>
      <c r="AL21" s="1013"/>
      <c r="AM21" s="1013"/>
      <c r="AN21" s="1014"/>
      <c r="AO21" s="120">
        <v>8.61</v>
      </c>
      <c r="AP21" s="130">
        <v>8.7899999999999991</v>
      </c>
      <c r="AQ21" s="143">
        <v>-0.18</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509</v>
      </c>
      <c r="AL22" s="1013"/>
      <c r="AM22" s="1013"/>
      <c r="AN22" s="1014"/>
      <c r="AO22" s="121">
        <v>98.6</v>
      </c>
      <c r="AP22" s="131">
        <v>97.7</v>
      </c>
      <c r="AQ22" s="144">
        <v>0.9</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510</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66</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92</v>
      </c>
      <c r="AP30" s="127"/>
      <c r="AQ30" s="138" t="s">
        <v>501</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165</v>
      </c>
      <c r="AQ31" s="139" t="s">
        <v>502</v>
      </c>
      <c r="AR31" s="153" t="s">
        <v>503</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511</v>
      </c>
      <c r="AL32" s="1000"/>
      <c r="AM32" s="1000"/>
      <c r="AN32" s="1001"/>
      <c r="AO32" s="118">
        <v>3453286</v>
      </c>
      <c r="AP32" s="118">
        <v>47261</v>
      </c>
      <c r="AQ32" s="145">
        <v>63215</v>
      </c>
      <c r="AR32" s="155">
        <v>-25.2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512</v>
      </c>
      <c r="AL33" s="1000"/>
      <c r="AM33" s="1000"/>
      <c r="AN33" s="1001"/>
      <c r="AO33" s="118" t="s">
        <v>200</v>
      </c>
      <c r="AP33" s="118" t="s">
        <v>200</v>
      </c>
      <c r="AQ33" s="145" t="s">
        <v>200</v>
      </c>
      <c r="AR33" s="155" t="s">
        <v>200</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513</v>
      </c>
      <c r="AL34" s="1000"/>
      <c r="AM34" s="1000"/>
      <c r="AN34" s="1001"/>
      <c r="AO34" s="118" t="s">
        <v>200</v>
      </c>
      <c r="AP34" s="118" t="s">
        <v>200</v>
      </c>
      <c r="AQ34" s="145">
        <v>3</v>
      </c>
      <c r="AR34" s="155" t="s">
        <v>200</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514</v>
      </c>
      <c r="AL35" s="1000"/>
      <c r="AM35" s="1000"/>
      <c r="AN35" s="1001"/>
      <c r="AO35" s="118">
        <v>1038283</v>
      </c>
      <c r="AP35" s="118">
        <v>14210</v>
      </c>
      <c r="AQ35" s="145">
        <v>15084</v>
      </c>
      <c r="AR35" s="155">
        <v>-5.8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34</v>
      </c>
      <c r="AL36" s="1000"/>
      <c r="AM36" s="1000"/>
      <c r="AN36" s="1001"/>
      <c r="AO36" s="118">
        <v>233407</v>
      </c>
      <c r="AP36" s="118">
        <v>3194</v>
      </c>
      <c r="AQ36" s="145">
        <v>1958</v>
      </c>
      <c r="AR36" s="155">
        <v>63.1</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351</v>
      </c>
      <c r="AL37" s="1000"/>
      <c r="AM37" s="1000"/>
      <c r="AN37" s="1001"/>
      <c r="AO37" s="118">
        <v>5836</v>
      </c>
      <c r="AP37" s="118">
        <v>80</v>
      </c>
      <c r="AQ37" s="145">
        <v>529</v>
      </c>
      <c r="AR37" s="155">
        <v>-84.9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515</v>
      </c>
      <c r="AL38" s="1003"/>
      <c r="AM38" s="1003"/>
      <c r="AN38" s="1004"/>
      <c r="AO38" s="122" t="s">
        <v>200</v>
      </c>
      <c r="AP38" s="122" t="s">
        <v>200</v>
      </c>
      <c r="AQ38" s="146">
        <v>2</v>
      </c>
      <c r="AR38" s="144" t="s">
        <v>200</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90</v>
      </c>
      <c r="AL39" s="1003"/>
      <c r="AM39" s="1003"/>
      <c r="AN39" s="1004"/>
      <c r="AO39" s="118">
        <v>-346593</v>
      </c>
      <c r="AP39" s="118">
        <v>-4743</v>
      </c>
      <c r="AQ39" s="145">
        <v>-3177</v>
      </c>
      <c r="AR39" s="155">
        <v>49.3</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-3477811</v>
      </c>
      <c r="AP40" s="118">
        <v>-47597</v>
      </c>
      <c r="AQ40" s="145">
        <v>-54547</v>
      </c>
      <c r="AR40" s="155">
        <v>-12.7</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390</v>
      </c>
      <c r="AL41" s="990"/>
      <c r="AM41" s="990"/>
      <c r="AN41" s="991"/>
      <c r="AO41" s="118">
        <v>906408</v>
      </c>
      <c r="AP41" s="118">
        <v>12405</v>
      </c>
      <c r="AQ41" s="145">
        <v>23067</v>
      </c>
      <c r="AR41" s="155">
        <v>-46.2</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92</v>
      </c>
      <c r="AN49" s="992" t="s">
        <v>447</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493</v>
      </c>
      <c r="AO50" s="124" t="s">
        <v>494</v>
      </c>
      <c r="AP50" s="135" t="s">
        <v>519</v>
      </c>
      <c r="AQ50" s="148" t="s">
        <v>385</v>
      </c>
      <c r="AR50" s="158" t="s">
        <v>520</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521</v>
      </c>
      <c r="AL51" s="103"/>
      <c r="AM51" s="108">
        <v>5133486</v>
      </c>
      <c r="AN51" s="115">
        <v>66796</v>
      </c>
      <c r="AO51" s="125">
        <v>91.4</v>
      </c>
      <c r="AP51" s="136">
        <v>62383</v>
      </c>
      <c r="AQ51" s="149">
        <v>14.1</v>
      </c>
      <c r="AR51" s="159">
        <v>77.3</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2937545</v>
      </c>
      <c r="AN52" s="116">
        <v>38223</v>
      </c>
      <c r="AO52" s="126">
        <v>32</v>
      </c>
      <c r="AP52" s="137">
        <v>35325</v>
      </c>
      <c r="AQ52" s="150">
        <v>7.6</v>
      </c>
      <c r="AR52" s="160">
        <v>24.4</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482</v>
      </c>
      <c r="AL53" s="103"/>
      <c r="AM53" s="108">
        <v>3233563</v>
      </c>
      <c r="AN53" s="115">
        <v>42633</v>
      </c>
      <c r="AO53" s="125">
        <v>-36.200000000000003</v>
      </c>
      <c r="AP53" s="136">
        <v>63812</v>
      </c>
      <c r="AQ53" s="149">
        <v>2.2999999999999998</v>
      </c>
      <c r="AR53" s="159">
        <v>-38.5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1524114</v>
      </c>
      <c r="AN54" s="116">
        <v>20095</v>
      </c>
      <c r="AO54" s="126">
        <v>-47.4</v>
      </c>
      <c r="AP54" s="137">
        <v>33848</v>
      </c>
      <c r="AQ54" s="150">
        <v>-4.2</v>
      </c>
      <c r="AR54" s="160">
        <v>-43.2</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318</v>
      </c>
      <c r="AL55" s="103"/>
      <c r="AM55" s="108">
        <v>2144810</v>
      </c>
      <c r="AN55" s="115">
        <v>28652</v>
      </c>
      <c r="AO55" s="125">
        <v>-32.799999999999997</v>
      </c>
      <c r="AP55" s="136">
        <v>71871</v>
      </c>
      <c r="AQ55" s="149">
        <v>12.6</v>
      </c>
      <c r="AR55" s="159">
        <v>-45.4</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1008775</v>
      </c>
      <c r="AN56" s="116">
        <v>13476</v>
      </c>
      <c r="AO56" s="126">
        <v>-32.9</v>
      </c>
      <c r="AP56" s="137">
        <v>38232</v>
      </c>
      <c r="AQ56" s="150">
        <v>13</v>
      </c>
      <c r="AR56" s="160">
        <v>-45.9</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1923320</v>
      </c>
      <c r="AN57" s="115">
        <v>26002</v>
      </c>
      <c r="AO57" s="125">
        <v>-9.1999999999999993</v>
      </c>
      <c r="AP57" s="136">
        <v>71807</v>
      </c>
      <c r="AQ57" s="149">
        <v>-0.1</v>
      </c>
      <c r="AR57" s="159">
        <v>-9.1</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1291925</v>
      </c>
      <c r="AN58" s="116">
        <v>17466</v>
      </c>
      <c r="AO58" s="126">
        <v>29.6</v>
      </c>
      <c r="AP58" s="137">
        <v>37333</v>
      </c>
      <c r="AQ58" s="150">
        <v>-2.4</v>
      </c>
      <c r="AR58" s="160">
        <v>32</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522</v>
      </c>
      <c r="AL59" s="103"/>
      <c r="AM59" s="108">
        <v>2452694</v>
      </c>
      <c r="AN59" s="115">
        <v>33567</v>
      </c>
      <c r="AO59" s="125">
        <v>29.1</v>
      </c>
      <c r="AP59" s="136">
        <v>80821</v>
      </c>
      <c r="AQ59" s="149">
        <v>12.6</v>
      </c>
      <c r="AR59" s="159">
        <v>16.5</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1413149</v>
      </c>
      <c r="AN60" s="116">
        <v>19340</v>
      </c>
      <c r="AO60" s="126">
        <v>10.7</v>
      </c>
      <c r="AP60" s="137">
        <v>49586</v>
      </c>
      <c r="AQ60" s="150">
        <v>32.799999999999997</v>
      </c>
      <c r="AR60" s="160">
        <v>-22.1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523</v>
      </c>
      <c r="AL61" s="106"/>
      <c r="AM61" s="108">
        <v>2977575</v>
      </c>
      <c r="AN61" s="115">
        <v>39530</v>
      </c>
      <c r="AO61" s="125">
        <v>8.5</v>
      </c>
      <c r="AP61" s="136">
        <v>70139</v>
      </c>
      <c r="AQ61" s="151">
        <v>8.3000000000000007</v>
      </c>
      <c r="AR61" s="159">
        <v>0.2</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1635102</v>
      </c>
      <c r="AN62" s="116">
        <v>21720</v>
      </c>
      <c r="AO62" s="126">
        <v>-1.6</v>
      </c>
      <c r="AP62" s="137">
        <v>38865</v>
      </c>
      <c r="AQ62" s="150">
        <v>9.4</v>
      </c>
      <c r="AR62" s="160">
        <v>-11</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pzkPG6gf3mXYhj7d0Yl4RhdRwDKU2QKc7GOfzvsJVI/6elEfdf/UlOosPYZQXMgMIZXLeQS9AmJtvfX6QSivYw==" saltValue="A37bynZVN8Z59rm/1cCbm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105</v>
      </c>
    </row>
    <row r="121" spans="125:125" ht="13.5" hidden="1" customHeight="1" x14ac:dyDescent="0.2">
      <c r="DU121" s="78"/>
    </row>
  </sheetData>
  <sheetProtection algorithmName="SHA-512" hashValue="JEwCTAUiJZQCrShp1uXsLXVZ+Uq/6hQwtUEstkG+6elKvERNP5MPCWMfO7xpI8r3hzgJ2d0MuJpem8KbYrGI0w==" saltValue="FS200AYGlAhborJZ46fWdQ==" spinCount="100000" sheet="1" objects="1" scenarios="1"/>
  <phoneticPr fontId="5"/>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105</v>
      </c>
    </row>
  </sheetData>
  <sheetProtection algorithmName="SHA-512" hashValue="s58sMS9O5+F7I48WuQIH0nhNcGTDkFTHWPasRmVcQQQyqPGqKf+c1xBqiTksFEr8Vul7VXcsuRuQmVAj59rZZw==" saltValue="s81NdPJSG9d2+erT2dARig==" spinCount="100000" sheet="1" objects="1" scenarios="1"/>
  <phoneticPr fontId="5"/>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17</v>
      </c>
      <c r="F46" s="173" t="s">
        <v>525</v>
      </c>
      <c r="G46" s="177" t="s">
        <v>526</v>
      </c>
      <c r="H46" s="177" t="s">
        <v>527</v>
      </c>
      <c r="I46" s="177" t="s">
        <v>528</v>
      </c>
      <c r="J46" s="182" t="s">
        <v>251</v>
      </c>
    </row>
    <row r="47" spans="2:10" ht="57.75" customHeight="1" x14ac:dyDescent="0.2">
      <c r="B47" s="168"/>
      <c r="C47" s="1015" t="s">
        <v>3</v>
      </c>
      <c r="D47" s="1015"/>
      <c r="E47" s="1016"/>
      <c r="F47" s="174">
        <v>25.93</v>
      </c>
      <c r="G47" s="178">
        <v>24.03</v>
      </c>
      <c r="H47" s="178">
        <v>26.3</v>
      </c>
      <c r="I47" s="178">
        <v>29.82</v>
      </c>
      <c r="J47" s="183">
        <v>26.86</v>
      </c>
    </row>
    <row r="48" spans="2:10" ht="57.75" customHeight="1" x14ac:dyDescent="0.2">
      <c r="B48" s="169"/>
      <c r="C48" s="1017" t="s">
        <v>9</v>
      </c>
      <c r="D48" s="1017"/>
      <c r="E48" s="1018"/>
      <c r="F48" s="175">
        <v>8.76</v>
      </c>
      <c r="G48" s="179">
        <v>8.14</v>
      </c>
      <c r="H48" s="179">
        <v>10.69</v>
      </c>
      <c r="I48" s="179">
        <v>7.42</v>
      </c>
      <c r="J48" s="184">
        <v>6.74</v>
      </c>
    </row>
    <row r="49" spans="2:10" ht="57.75" customHeight="1" x14ac:dyDescent="0.2">
      <c r="B49" s="170"/>
      <c r="C49" s="1019" t="s">
        <v>16</v>
      </c>
      <c r="D49" s="1019"/>
      <c r="E49" s="1020"/>
      <c r="F49" s="176" t="s">
        <v>529</v>
      </c>
      <c r="G49" s="180" t="s">
        <v>530</v>
      </c>
      <c r="H49" s="180">
        <v>1.1100000000000001</v>
      </c>
      <c r="I49" s="180" t="s">
        <v>531</v>
      </c>
      <c r="J49" s="185" t="s">
        <v>449</v>
      </c>
    </row>
    <row r="50" spans="2:10" ht="13" x14ac:dyDescent="0.2"/>
  </sheetData>
  <sheetProtection algorithmName="SHA-512" hashValue="Oy0TOB5fqwaJKu8r+3ZlX0Pim4Hc7L0STo/ID+qePWUsOhLfJmBLuA37E5pkYdp1gGc6Tbdu6gnTAcEVgVwWAA==" saltValue="lwVi5DfPb0vKQVxH3NVFW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5C3CA2-8EC4-4A72-A8D0-83A420B1762D}">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50E83A8B-8486-4E88-93D5-0D0DCFC945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7CF3F86-6BAB-4D9F-800A-9DAF25233E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2025-02-19T01:19:19Z</dcterms:created>
  <dcterms:modified xsi:type="dcterms:W3CDTF">2025-09-30T07:35:32Z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2025-03-17T05:37:17Z</vt:filetime>
  </property>
  <property fmtid="{D5CDD505-2E9C-101B-9397-08002B2CF9AE}" pid="2" name="ContentTypeId">
    <vt:lpwstr>0x010100B3E7916579E48942A578B93BD249C02F</vt:lpwstr>
  </property>
</Properties>
</file>