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<sst xmlns="http://schemas.openxmlformats.org/spreadsheetml/2006/main" xmlns:r="http://schemas.openxmlformats.org/officeDocument/2006/relationships" count="2461" uniqueCount="2461">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</sst>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83" formatCode="#,##0.00_ ;[Red]\-#,##0.00\ "/>
    <numFmt numFmtId="177" formatCode="#,##0_ ;[Red]\-#,##0\ "/>
    <numFmt numFmtId="178" formatCode="#,##0_);[Red]\(#,##0\)"/>
    <numFmt numFmtId="184" formatCode="0.0"/>
    <numFmt numFmtId="181" formatCode="0.0%"/>
    <numFmt numFmtId="179" formatCode="0.000"/>
    <numFmt numFmtId="185" formatCode="0.0000"/>
    <numFmt numFmtId="180" formatCode="0.000_);[Red]\(0.000\)"/>
    <numFmt numFmtId="176" formatCode="0.00_ "/>
    <numFmt numFmtId="182" formatCode="0_);[Red]\(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1.xml" /><Relationship Id="rId9" Type="http://schemas.openxmlformats.org/officeDocument/2006/relationships/customXml" Target="../customXml/item2.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macro="" textlink="">
      <xdr:nvSpPr>
        <xdr:cNvPr id="106499" name="Check Box 3" hidden="1"/>
        <xdr:cNvSpPr/>
      </xdr:nvSpPr>
      <xdr:spPr>
        <a:xfrm>
          <a:off x="133350" y="28561030"/>
          <a:ext cx="202565" cy="323215"/>
        </a:xfrm>
        <a:prstGeom prst="rect">
          <a:avLst/>
        </a:prstGeom>
        <a:noFill/>
        <a:ln>
          <a:noFill/>
        </a:ln>
      </xdr:spPr>
    </xdr:sp>
    <xdr:clientData fLocksWithSheet="0"/>
  </xdr:twoCellAnchor>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macro="" textlink="">
      <xdr:nvSpPr>
        <xdr:cNvPr id="106500" name="Check Box 4" hidden="1"/>
        <xdr:cNvSpPr/>
      </xdr:nvSpPr>
      <xdr:spPr>
        <a:xfrm>
          <a:off x="133350" y="29065220"/>
          <a:ext cx="235585" cy="471805"/>
        </a:xfrm>
        <a:prstGeom prst="rect">
          <a:avLst/>
        </a:prstGeom>
        <a:noFill/>
        <a:ln>
          <a:noFill/>
        </a:ln>
      </xdr:spPr>
    </xdr:sp>
    <xdr:clientData/>
  </xdr:twoCellAnchor>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macro="" textlink="">
      <xdr:nvSpPr>
        <xdr:cNvPr id="106501" name="Check Box 5" hidden="1"/>
        <xdr:cNvSpPr/>
      </xdr:nvSpPr>
      <xdr:spPr>
        <a:xfrm>
          <a:off x="133350" y="29537025"/>
          <a:ext cx="235585" cy="446405"/>
        </a:xfrm>
        <a:prstGeom prst="rect">
          <a:avLst/>
        </a:prstGeom>
        <a:noFill/>
        <a:ln>
          <a:noFill/>
        </a:ln>
      </xdr:spPr>
    </xdr:sp>
    <xdr:clientData/>
  </xdr:twoCellAnchor>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macro="" textlink="">
      <xdr:nvSpPr>
        <xdr:cNvPr id="106502" name="Check Box 6" hidden="1"/>
        <xdr:cNvSpPr/>
      </xdr:nvSpPr>
      <xdr:spPr>
        <a:xfrm>
          <a:off x="133350" y="30001845"/>
          <a:ext cx="235585" cy="367665"/>
        </a:xfrm>
        <a:prstGeom prst="rect">
          <a:avLst/>
        </a:prstGeom>
        <a:noFill/>
        <a:ln>
          <a:noFill/>
        </a:ln>
      </xdr:spPr>
    </xdr:sp>
    <xdr:clientData/>
  </xdr:twoCellAnchor>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macro="" textlink="">
      <xdr:nvSpPr>
        <xdr:cNvPr id="106503" name="Check Box 7" hidden="1"/>
        <xdr:cNvSpPr/>
      </xdr:nvSpPr>
      <xdr:spPr>
        <a:xfrm>
          <a:off x="133350" y="30369510"/>
          <a:ext cx="226060" cy="262255"/>
        </a:xfrm>
        <a:prstGeom prst="rect">
          <a:avLst/>
        </a:prstGeom>
        <a:noFill/>
        <a:ln>
          <a:noFill/>
        </a:ln>
      </xdr:spPr>
    </xdr:sp>
    <xdr:clientData/>
  </xdr:twoCellAnchor>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macro="" textlink="">
      <xdr:nvSpPr>
        <xdr:cNvPr id="106504" name="Check Box 8" hidden="1"/>
        <xdr:cNvSpPr/>
      </xdr:nvSpPr>
      <xdr:spPr>
        <a:xfrm>
          <a:off x="133350" y="30932120"/>
          <a:ext cx="226060" cy="323850"/>
        </a:xfrm>
        <a:prstGeom prst="rect">
          <a:avLst/>
        </a:prstGeom>
        <a:noFill/>
        <a:ln>
          <a:noFill/>
        </a:ln>
      </xdr:spPr>
    </xdr:sp>
    <xdr:clientData/>
  </xdr:twoCellAnchor>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macro="" textlink="">
      <xdr:nvSpPr>
        <xdr:cNvPr id="106505" name="Check Box 9" hidden="1"/>
        <xdr:cNvSpPr/>
      </xdr:nvSpPr>
      <xdr:spPr>
        <a:xfrm>
          <a:off x="335915" y="9945370"/>
          <a:ext cx="252095" cy="180340"/>
        </a:xfrm>
        <a:prstGeom prst="rect">
          <a:avLst/>
        </a:prstGeom>
        <a:noFill/>
        <a:ln>
          <a:noFill/>
        </a:ln>
      </xdr:spPr>
    </xdr:sp>
    <xdr:clientData/>
  </xdr:twoCellAnchor>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macro="" textlink="">
      <xdr:nvSpPr>
        <xdr:cNvPr id="106506" name="Check Box 10" hidden="1"/>
        <xdr:cNvSpPr/>
      </xdr:nvSpPr>
      <xdr:spPr>
        <a:xfrm>
          <a:off x="335915" y="10188575"/>
          <a:ext cx="213995" cy="219075"/>
        </a:xfrm>
        <a:prstGeom prst="rect">
          <a:avLst/>
        </a:prstGeom>
        <a:noFill/>
        <a:ln>
          <a:noFill/>
        </a:ln>
      </xdr:spPr>
    </xdr:sp>
    <xdr:clientData/>
  </xdr:twoCellAnchor>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macro="" textlink="">
      <xdr:nvSpPr>
        <xdr:cNvPr id="106507" name="Check Box 11" hidden="1"/>
        <xdr:cNvSpPr/>
      </xdr:nvSpPr>
      <xdr:spPr>
        <a:xfrm>
          <a:off x="335915" y="10378440"/>
          <a:ext cx="213995" cy="354330"/>
        </a:xfrm>
        <a:prstGeom prst="rect">
          <a:avLst/>
        </a:prstGeom>
        <a:noFill/>
        <a:ln>
          <a:noFill/>
        </a:ln>
      </xdr:spPr>
    </xdr:sp>
    <xdr:clientData/>
  </xdr:twoCellAnchor>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macro="" textlink="">
      <xdr:nvSpPr>
        <xdr:cNvPr id="106508" name="Check Box 12" hidden="1"/>
        <xdr:cNvSpPr/>
      </xdr:nvSpPr>
      <xdr:spPr>
        <a:xfrm>
          <a:off x="335915" y="10631170"/>
          <a:ext cx="233045" cy="315595"/>
        </a:xfrm>
        <a:prstGeom prst="rect">
          <a:avLst/>
        </a:prstGeom>
        <a:noFill/>
        <a:ln>
          <a:noFill/>
        </a:ln>
      </xdr:spPr>
    </xdr:sp>
    <xdr:clientData/>
  </xdr:twoCellAnchor>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macro="" textlink="">
      <xdr:nvSpPr>
        <xdr:cNvPr id="106509" name="Check Box 13" hidden="1"/>
        <xdr:cNvSpPr/>
      </xdr:nvSpPr>
      <xdr:spPr>
        <a:xfrm>
          <a:off x="133350" y="30650815"/>
          <a:ext cx="235585" cy="262255"/>
        </a:xfrm>
        <a:prstGeom prst="rect">
          <a:avLst/>
        </a:prstGeom>
        <a:noFill/>
        <a:ln>
          <a:noFill/>
        </a:ln>
      </xdr:spPr>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zoomScaleSheetLayoutView="80"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drawing r:id="rId1"/>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Normal="120" zoomScaleSheetLayoutView="100" workbookViewId="0"/>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222</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224</v>
      </c>
      <c r="C17" s="213" t="s">
        <v>115</v>
      </c>
      <c r="D17" s="213"/>
      <c r="E17" s="213"/>
      <c r="F17" s="213"/>
      <c r="G17" s="213"/>
      <c r="H17" s="213"/>
      <c r="I17" s="213"/>
      <c r="J17" s="213"/>
      <c r="K17" s="213"/>
      <c r="L17" s="213"/>
      <c r="M17" s="213"/>
      <c r="N17" s="213"/>
      <c r="O17" s="213"/>
      <c r="P17" s="213"/>
      <c r="Q17" s="332">
        <v>0</v>
      </c>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224</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t="s">
        <v>927</v>
      </c>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IF(H6="","",IF(AND(BA40=0,BE40=0),"",IF(OR(AK40="○",AK43="○",AND(AK40="×",AK41="✓")),"○","×")))</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row r="161" s="132" customFormat="1"/>
    <row r="162" s="132"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1" orientation="portrait" usePrinterDefaults="1" r:id="rId1"/>
  <drawing r:id="rId2"/>
  <extLst>
    <ext xmlns:x14="http://schemas.microsoft.com/office/spreadsheetml/2009/9/main" uri="{78C0D931-6437-407d-A8EE-F0AAD7539E65}">
      <x14:conditionalFormattings>
        <x14:conditionalFormatting xmlns:xm="http://schemas.microsoft.com/office/excel/2006/main">
          <x14:cfRule type="expression" priority="19" id="{4D7D2745-24FF-4CB5-9E0D-C4EE6FC8980E}">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BP300"/>
  <sheetViews>
    <sheetView view="pageBreakPreview" zoomScale="65" zoomScaleNormal="42" zoomScaleSheetLayoutView="65" workbookViewId="0"/>
  </sheetViews>
  <sheetFormatPr defaultColWidth="2.5" defaultRowHeight="16.2"/>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223</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758</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3"/>
      <c r="AN12" s="656" t="str">
        <f>IFERROR(VLOOKUP(K12,'【参考】数式用'!$A$2:$N$57,14,FALSE),"")</f>
        <v/>
      </c>
      <c r="AO12" s="656" t="str">
        <f t="shared" ref="AO12:AO75" si="4">IF(AND(K12&lt;&gt;"",AN12="加算対象"),"N列に色付け","")</f>
        <v/>
      </c>
      <c r="AP12" s="661" t="str">
        <f t="shared" ref="AP12:AP75" si="5">IF(AND(AC12&lt;&gt;0,AC12&lt;&gt;"",AN12="加算対象"),IF(AD12="○","入力済","未入力"),"")</f>
        <v/>
      </c>
      <c r="AQ12" s="661" t="str">
        <f t="shared" ref="AQ12:AQ75" si="6">IF(AND(N12&lt;&gt;"",AE12="",AN12="加算対象"),"未入力","入力済")</f>
        <v>入力済</v>
      </c>
      <c r="AR12" s="656" t="str">
        <f t="shared" ref="AR12:AR75" si="7">IF(AND(N12&lt;&gt;"",N12&lt;&gt;"処遇改善加算Ⅳ",AN12="加算対象"),"AF列に色付け","")</f>
        <v/>
      </c>
      <c r="AS12" s="661" t="str">
        <f t="shared" ref="AS12:AS75" si="8">IF(AND(N12&lt;&gt;"",N12&lt;&gt;"処遇改善加算Ⅳ",AF12=""),"未入力","入力済")</f>
        <v>入力済</v>
      </c>
      <c r="AT12" s="661" t="str">
        <f t="shared" ref="AT12:AT75" si="9">IF(OR(N12="処遇改善加算Ⅰ",N12="処遇改善加算Ⅱ"),"対象","")</f>
        <v/>
      </c>
      <c r="AU12" s="661" t="str">
        <f t="shared" ref="AU12:AU75" si="10">IF(AND(AN12="加算対象",N12&lt;&gt;"処遇改善加算Ⅲ",N12&lt;&gt;"処遇改善加算Ⅳ",N12&lt;&gt;"",AT12&lt;&gt;"対象外"),1,"")</f>
        <v/>
      </c>
      <c r="AV12" s="656" t="str">
        <f t="shared" ref="AV12:AV75" si="11">IF(AND(AU12=1,OR(AG12=0,AG12=""),AN12="加算対象"),"AH列に色付け","")</f>
        <v/>
      </c>
      <c r="AW12" s="656" t="str">
        <f t="shared" ref="AW12:AW75" si="12">IF(AND($AU12=1,$AV12="AH列に色付け",OR($AG12="",$AH12="")),"未入力",IF(AND($AU12=1,$AV12="",$AG12=""),"未入力","入力済"))</f>
        <v>入力済</v>
      </c>
      <c r="AX12" s="661" t="str">
        <f>IFERROR(VLOOKUP(K12,'【参考】数式用'!$AR$3:$AS$49,2,FALSE),"")</f>
        <v/>
      </c>
      <c r="AY12" s="656" t="str">
        <f t="shared" ref="AY12:AY75" si="13">IF(AND(AN12="加算対象",N12="処遇改善加算Ⅰ"),"AI列に色付け","")</f>
        <v/>
      </c>
      <c r="AZ12" s="656" t="str">
        <f t="shared" ref="AZ12:AZ28" si="14">IF(AND(N12="処遇改善加算Ⅰ",AI12=""),"未入力","入力済")</f>
        <v>入力済</v>
      </c>
      <c r="BA12" s="661" t="str">
        <f>IFERROR(VLOOKUP(K12,'【参考】数式用'!$AX$3:$AY$56,2,FALSE),"")</f>
        <v/>
      </c>
      <c r="BB12" s="656" t="str">
        <f t="shared" ref="BB12:BB75" si="15">IF(COUNTIF(AE12:AH12,"*令和８年度特例要件を*")&gt;0,"AJ列に色付け","")</f>
        <v/>
      </c>
      <c r="BC12" s="672" t="str">
        <f t="shared" ref="BC12:BC75" si="16">IF(AND(COUNTIF(AE12:AH12,"*令和８年度特例要件を*")&gt;0,AJ12=""),"未入力","入力済")</f>
        <v>入力済</v>
      </c>
      <c r="BD12" s="656" t="str">
        <f t="shared" ref="BD12:BD75" si="17">IF(BB12="AJ列に色付け","入力必要","")</f>
        <v/>
      </c>
      <c r="BE12" s="656" t="str">
        <f t="shared" ref="BE12:BE75" si="18">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si="3"/>
        <v/>
      </c>
      <c r="AM13" s="653"/>
      <c r="AN13" s="656" t="str">
        <f>IFERROR(VLOOKUP(K13,'【参考】数式用'!$A$2:$N$57,14,FALSE),"")</f>
        <v/>
      </c>
      <c r="AO13" s="656" t="str">
        <f t="shared" si="4"/>
        <v/>
      </c>
      <c r="AP13" s="661" t="str">
        <f t="shared" si="5"/>
        <v/>
      </c>
      <c r="AQ13" s="661" t="str">
        <f t="shared" si="6"/>
        <v>入力済</v>
      </c>
      <c r="AR13" s="656" t="str">
        <f t="shared" si="7"/>
        <v/>
      </c>
      <c r="AS13" s="661" t="str">
        <f t="shared" si="8"/>
        <v>入力済</v>
      </c>
      <c r="AT13" s="661" t="str">
        <f t="shared" si="9"/>
        <v/>
      </c>
      <c r="AU13" s="661" t="str">
        <f t="shared" si="10"/>
        <v/>
      </c>
      <c r="AV13" s="656" t="str">
        <f t="shared" si="11"/>
        <v/>
      </c>
      <c r="AW13" s="656" t="str">
        <f t="shared" si="12"/>
        <v>入力済</v>
      </c>
      <c r="AX13" s="661" t="str">
        <f>IFERROR(VLOOKUP(K13,'【参考】数式用'!$AR$3:$AS$49,2,FALSE),"")</f>
        <v/>
      </c>
      <c r="AY13" s="656" t="str">
        <f t="shared" si="13"/>
        <v/>
      </c>
      <c r="AZ13" s="656" t="str">
        <f t="shared" si="14"/>
        <v>入力済</v>
      </c>
      <c r="BA13" s="661" t="str">
        <f>IFERROR(VLOOKUP(K13,'【参考】数式用'!$AX$3:$AY$56,2,FALSE),"")</f>
        <v/>
      </c>
      <c r="BB13" s="656" t="str">
        <f t="shared" si="15"/>
        <v/>
      </c>
      <c r="BC13" s="672" t="str">
        <f t="shared" si="16"/>
        <v>入力済</v>
      </c>
      <c r="BD13" s="656" t="str">
        <f t="shared" si="17"/>
        <v/>
      </c>
      <c r="BE13" s="656" t="str">
        <f t="shared" si="18"/>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3"/>
        <v/>
      </c>
      <c r="AM14" s="653"/>
      <c r="AN14" s="656" t="str">
        <f>IFERROR(VLOOKUP(K14,'【参考】数式用'!$A$2:$N$57,14,FALSE),"")</f>
        <v/>
      </c>
      <c r="AO14" s="656" t="str">
        <f t="shared" si="4"/>
        <v/>
      </c>
      <c r="AP14" s="661" t="str">
        <f t="shared" si="5"/>
        <v/>
      </c>
      <c r="AQ14" s="661" t="str">
        <f t="shared" si="6"/>
        <v>入力済</v>
      </c>
      <c r="AR14" s="656" t="str">
        <f t="shared" si="7"/>
        <v/>
      </c>
      <c r="AS14" s="661" t="str">
        <f t="shared" si="8"/>
        <v>入力済</v>
      </c>
      <c r="AT14" s="661" t="str">
        <f t="shared" si="9"/>
        <v/>
      </c>
      <c r="AU14" s="661" t="str">
        <f t="shared" si="10"/>
        <v/>
      </c>
      <c r="AV14" s="656" t="str">
        <f t="shared" si="11"/>
        <v/>
      </c>
      <c r="AW14" s="656" t="str">
        <f t="shared" si="12"/>
        <v>入力済</v>
      </c>
      <c r="AX14" s="661" t="str">
        <f>IFERROR(VLOOKUP(K14,'【参考】数式用'!$AR$3:$AS$49,2,FALSE),"")</f>
        <v/>
      </c>
      <c r="AY14" s="656" t="str">
        <f t="shared" si="13"/>
        <v/>
      </c>
      <c r="AZ14" s="656" t="str">
        <f t="shared" si="14"/>
        <v>入力済</v>
      </c>
      <c r="BA14" s="661" t="str">
        <f>IFERROR(VLOOKUP(K14,'【参考】数式用'!$AX$3:$AY$56,2,FALSE),"")</f>
        <v/>
      </c>
      <c r="BB14" s="656" t="str">
        <f t="shared" si="15"/>
        <v/>
      </c>
      <c r="BC14" s="672" t="str">
        <f t="shared" si="16"/>
        <v>入力済</v>
      </c>
      <c r="BD14" s="656" t="str">
        <f t="shared" si="17"/>
        <v/>
      </c>
      <c r="BE14" s="656" t="str">
        <f t="shared" si="18"/>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3"/>
        <v/>
      </c>
      <c r="AM15" s="653"/>
      <c r="AN15" s="656" t="str">
        <f>IFERROR(VLOOKUP(K15,'【参考】数式用'!$A$2:$N$57,14,FALSE),"")</f>
        <v/>
      </c>
      <c r="AO15" s="656" t="str">
        <f t="shared" si="4"/>
        <v/>
      </c>
      <c r="AP15" s="661" t="str">
        <f t="shared" si="5"/>
        <v/>
      </c>
      <c r="AQ15" s="661" t="str">
        <f t="shared" si="6"/>
        <v>入力済</v>
      </c>
      <c r="AR15" s="656" t="str">
        <f t="shared" si="7"/>
        <v/>
      </c>
      <c r="AS15" s="661" t="str">
        <f t="shared" si="8"/>
        <v>入力済</v>
      </c>
      <c r="AT15" s="661" t="str">
        <f t="shared" si="9"/>
        <v/>
      </c>
      <c r="AU15" s="661" t="str">
        <f t="shared" si="10"/>
        <v/>
      </c>
      <c r="AV15" s="656" t="str">
        <f t="shared" si="11"/>
        <v/>
      </c>
      <c r="AW15" s="656" t="str">
        <f t="shared" si="12"/>
        <v>入力済</v>
      </c>
      <c r="AX15" s="661" t="str">
        <f>IFERROR(VLOOKUP(K15,'【参考】数式用'!$AR$3:$AS$49,2,FALSE),"")</f>
        <v/>
      </c>
      <c r="AY15" s="656" t="str">
        <f t="shared" si="13"/>
        <v/>
      </c>
      <c r="AZ15" s="656" t="str">
        <f t="shared" si="14"/>
        <v>入力済</v>
      </c>
      <c r="BA15" s="661" t="str">
        <f>IFERROR(VLOOKUP(K15,'【参考】数式用'!$AX$3:$AY$56,2,FALSE),"")</f>
        <v/>
      </c>
      <c r="BB15" s="656" t="str">
        <f t="shared" si="15"/>
        <v/>
      </c>
      <c r="BC15" s="672" t="str">
        <f t="shared" si="16"/>
        <v>入力済</v>
      </c>
      <c r="BD15" s="656" t="str">
        <f t="shared" si="17"/>
        <v/>
      </c>
      <c r="BE15" s="656" t="str">
        <f t="shared" si="18"/>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3"/>
        <v/>
      </c>
      <c r="AM16" s="653"/>
      <c r="AN16" s="656" t="str">
        <f>IFERROR(VLOOKUP(K16,'【参考】数式用'!$A$2:$N$57,14,FALSE),"")</f>
        <v/>
      </c>
      <c r="AO16" s="656" t="str">
        <f t="shared" si="4"/>
        <v/>
      </c>
      <c r="AP16" s="661" t="str">
        <f t="shared" si="5"/>
        <v/>
      </c>
      <c r="AQ16" s="661" t="str">
        <f t="shared" si="6"/>
        <v>入力済</v>
      </c>
      <c r="AR16" s="656" t="str">
        <f t="shared" si="7"/>
        <v/>
      </c>
      <c r="AS16" s="661" t="str">
        <f t="shared" si="8"/>
        <v>入力済</v>
      </c>
      <c r="AT16" s="661" t="str">
        <f t="shared" si="9"/>
        <v/>
      </c>
      <c r="AU16" s="661" t="str">
        <f t="shared" si="10"/>
        <v/>
      </c>
      <c r="AV16" s="656" t="str">
        <f t="shared" si="11"/>
        <v/>
      </c>
      <c r="AW16" s="656" t="str">
        <f t="shared" si="12"/>
        <v>入力済</v>
      </c>
      <c r="AX16" s="661" t="str">
        <f>IFERROR(VLOOKUP(K16,'【参考】数式用'!$AR$3:$AS$49,2,FALSE),"")</f>
        <v/>
      </c>
      <c r="AY16" s="656" t="str">
        <f t="shared" si="13"/>
        <v/>
      </c>
      <c r="AZ16" s="656" t="str">
        <f t="shared" si="14"/>
        <v>入力済</v>
      </c>
      <c r="BA16" s="661" t="str">
        <f>IFERROR(VLOOKUP(K16,'【参考】数式用'!$AX$3:$AY$56,2,FALSE),"")</f>
        <v/>
      </c>
      <c r="BB16" s="656" t="str">
        <f t="shared" si="15"/>
        <v/>
      </c>
      <c r="BC16" s="672" t="str">
        <f t="shared" si="16"/>
        <v>入力済</v>
      </c>
      <c r="BD16" s="656" t="str">
        <f t="shared" si="17"/>
        <v/>
      </c>
      <c r="BE16" s="656" t="str">
        <f t="shared" si="18"/>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3"/>
        <v/>
      </c>
      <c r="AM17" s="653"/>
      <c r="AN17" s="656" t="str">
        <f>IFERROR(VLOOKUP(K17,'【参考】数式用'!$A$2:$N$57,14,FALSE),"")</f>
        <v/>
      </c>
      <c r="AO17" s="656" t="str">
        <f t="shared" si="4"/>
        <v/>
      </c>
      <c r="AP17" s="661" t="str">
        <f t="shared" si="5"/>
        <v/>
      </c>
      <c r="AQ17" s="661" t="str">
        <f t="shared" si="6"/>
        <v>入力済</v>
      </c>
      <c r="AR17" s="656" t="str">
        <f t="shared" si="7"/>
        <v/>
      </c>
      <c r="AS17" s="661" t="str">
        <f t="shared" si="8"/>
        <v>入力済</v>
      </c>
      <c r="AT17" s="661" t="str">
        <f t="shared" si="9"/>
        <v/>
      </c>
      <c r="AU17" s="661" t="str">
        <f t="shared" si="10"/>
        <v/>
      </c>
      <c r="AV17" s="656" t="str">
        <f t="shared" si="11"/>
        <v/>
      </c>
      <c r="AW17" s="656" t="str">
        <f t="shared" si="12"/>
        <v>入力済</v>
      </c>
      <c r="AX17" s="661" t="str">
        <f>IFERROR(VLOOKUP(K17,'【参考】数式用'!$AR$3:$AS$49,2,FALSE),"")</f>
        <v/>
      </c>
      <c r="AY17" s="656" t="str">
        <f t="shared" si="13"/>
        <v/>
      </c>
      <c r="AZ17" s="656" t="str">
        <f t="shared" si="14"/>
        <v>入力済</v>
      </c>
      <c r="BA17" s="661" t="str">
        <f>IFERROR(VLOOKUP(K17,'【参考】数式用'!$AX$3:$AY$56,2,FALSE),"")</f>
        <v/>
      </c>
      <c r="BB17" s="656" t="str">
        <f t="shared" si="15"/>
        <v/>
      </c>
      <c r="BC17" s="672" t="str">
        <f t="shared" si="16"/>
        <v>入力済</v>
      </c>
      <c r="BD17" s="656" t="str">
        <f t="shared" si="17"/>
        <v/>
      </c>
      <c r="BE17" s="656" t="str">
        <f t="shared" si="18"/>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3"/>
        <v/>
      </c>
      <c r="AM18" s="653"/>
      <c r="AN18" s="656" t="str">
        <f>IFERROR(VLOOKUP(K18,'【参考】数式用'!$A$2:$N$57,14,FALSE),"")</f>
        <v/>
      </c>
      <c r="AO18" s="656" t="str">
        <f t="shared" si="4"/>
        <v/>
      </c>
      <c r="AP18" s="661" t="str">
        <f t="shared" si="5"/>
        <v/>
      </c>
      <c r="AQ18" s="661" t="str">
        <f t="shared" si="6"/>
        <v>入力済</v>
      </c>
      <c r="AR18" s="656" t="str">
        <f t="shared" si="7"/>
        <v/>
      </c>
      <c r="AS18" s="661" t="str">
        <f t="shared" si="8"/>
        <v>入力済</v>
      </c>
      <c r="AT18" s="661" t="str">
        <f t="shared" si="9"/>
        <v/>
      </c>
      <c r="AU18" s="661" t="str">
        <f t="shared" si="10"/>
        <v/>
      </c>
      <c r="AV18" s="656" t="str">
        <f t="shared" si="11"/>
        <v/>
      </c>
      <c r="AW18" s="656" t="str">
        <f t="shared" si="12"/>
        <v>入力済</v>
      </c>
      <c r="AX18" s="661" t="str">
        <f>IFERROR(VLOOKUP(K18,'【参考】数式用'!$AR$3:$AS$49,2,FALSE),"")</f>
        <v/>
      </c>
      <c r="AY18" s="656" t="str">
        <f t="shared" si="13"/>
        <v/>
      </c>
      <c r="AZ18" s="656" t="str">
        <f t="shared" si="14"/>
        <v>入力済</v>
      </c>
      <c r="BA18" s="661" t="str">
        <f>IFERROR(VLOOKUP(K18,'【参考】数式用'!$AX$3:$AY$56,2,FALSE),"")</f>
        <v/>
      </c>
      <c r="BB18" s="656" t="str">
        <f t="shared" si="15"/>
        <v/>
      </c>
      <c r="BC18" s="672" t="str">
        <f t="shared" si="16"/>
        <v>入力済</v>
      </c>
      <c r="BD18" s="656" t="str">
        <f t="shared" si="17"/>
        <v/>
      </c>
      <c r="BE18" s="656" t="str">
        <f t="shared" si="18"/>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3"/>
        <v/>
      </c>
      <c r="AM19" s="653"/>
      <c r="AN19" s="656" t="str">
        <f>IFERROR(VLOOKUP(K19,'【参考】数式用'!$A$2:$N$57,14,FALSE),"")</f>
        <v/>
      </c>
      <c r="AO19" s="656" t="str">
        <f t="shared" si="4"/>
        <v/>
      </c>
      <c r="AP19" s="661" t="str">
        <f t="shared" si="5"/>
        <v/>
      </c>
      <c r="AQ19" s="661" t="str">
        <f t="shared" si="6"/>
        <v>入力済</v>
      </c>
      <c r="AR19" s="656" t="str">
        <f t="shared" si="7"/>
        <v/>
      </c>
      <c r="AS19" s="661" t="str">
        <f t="shared" si="8"/>
        <v>入力済</v>
      </c>
      <c r="AT19" s="661" t="str">
        <f t="shared" si="9"/>
        <v/>
      </c>
      <c r="AU19" s="661" t="str">
        <f t="shared" si="10"/>
        <v/>
      </c>
      <c r="AV19" s="656" t="str">
        <f t="shared" si="11"/>
        <v/>
      </c>
      <c r="AW19" s="656" t="str">
        <f t="shared" si="12"/>
        <v>入力済</v>
      </c>
      <c r="AX19" s="661" t="str">
        <f>IFERROR(VLOOKUP(K19,'【参考】数式用'!$AR$3:$AS$49,2,FALSE),"")</f>
        <v/>
      </c>
      <c r="AY19" s="656" t="str">
        <f t="shared" si="13"/>
        <v/>
      </c>
      <c r="AZ19" s="656" t="str">
        <f t="shared" si="14"/>
        <v>入力済</v>
      </c>
      <c r="BA19" s="661" t="str">
        <f>IFERROR(VLOOKUP(K19,'【参考】数式用'!$AX$3:$AY$56,2,FALSE),"")</f>
        <v/>
      </c>
      <c r="BB19" s="656" t="str">
        <f t="shared" si="15"/>
        <v/>
      </c>
      <c r="BC19" s="672" t="str">
        <f t="shared" si="16"/>
        <v>入力済</v>
      </c>
      <c r="BD19" s="656" t="str">
        <f t="shared" si="17"/>
        <v/>
      </c>
      <c r="BE19" s="656" t="str">
        <f t="shared" si="18"/>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3"/>
        <v/>
      </c>
      <c r="AM20" s="653"/>
      <c r="AN20" s="656" t="str">
        <f>IFERROR(VLOOKUP(K20,'【参考】数式用'!$A$2:$N$57,14,FALSE),"")</f>
        <v/>
      </c>
      <c r="AO20" s="656" t="str">
        <f t="shared" si="4"/>
        <v/>
      </c>
      <c r="AP20" s="661" t="str">
        <f t="shared" si="5"/>
        <v/>
      </c>
      <c r="AQ20" s="661" t="str">
        <f t="shared" si="6"/>
        <v>入力済</v>
      </c>
      <c r="AR20" s="656" t="str">
        <f t="shared" si="7"/>
        <v/>
      </c>
      <c r="AS20" s="661" t="str">
        <f t="shared" si="8"/>
        <v>入力済</v>
      </c>
      <c r="AT20" s="661" t="str">
        <f t="shared" si="9"/>
        <v/>
      </c>
      <c r="AU20" s="661" t="str">
        <f t="shared" si="10"/>
        <v/>
      </c>
      <c r="AV20" s="656" t="str">
        <f t="shared" si="11"/>
        <v/>
      </c>
      <c r="AW20" s="656" t="str">
        <f t="shared" si="12"/>
        <v>入力済</v>
      </c>
      <c r="AX20" s="661" t="str">
        <f>IFERROR(VLOOKUP(K20,'【参考】数式用'!$AR$3:$AS$49,2,FALSE),"")</f>
        <v/>
      </c>
      <c r="AY20" s="656" t="str">
        <f t="shared" si="13"/>
        <v/>
      </c>
      <c r="AZ20" s="656" t="str">
        <f t="shared" si="14"/>
        <v>入力済</v>
      </c>
      <c r="BA20" s="661" t="str">
        <f>IFERROR(VLOOKUP(K20,'【参考】数式用'!$AX$3:$AY$56,2,FALSE),"")</f>
        <v/>
      </c>
      <c r="BB20" s="656" t="str">
        <f t="shared" si="15"/>
        <v/>
      </c>
      <c r="BC20" s="672" t="str">
        <f t="shared" si="16"/>
        <v>入力済</v>
      </c>
      <c r="BD20" s="656" t="str">
        <f t="shared" si="17"/>
        <v/>
      </c>
      <c r="BE20" s="656" t="str">
        <f t="shared" si="18"/>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3"/>
        <v/>
      </c>
      <c r="AM21" s="653"/>
      <c r="AN21" s="656" t="str">
        <f>IFERROR(VLOOKUP(K21,'【参考】数式用'!$A$2:$N$57,14,FALSE),"")</f>
        <v/>
      </c>
      <c r="AO21" s="656" t="str">
        <f t="shared" si="4"/>
        <v/>
      </c>
      <c r="AP21" s="661" t="str">
        <f t="shared" si="5"/>
        <v/>
      </c>
      <c r="AQ21" s="661" t="str">
        <f t="shared" si="6"/>
        <v>入力済</v>
      </c>
      <c r="AR21" s="656" t="str">
        <f t="shared" si="7"/>
        <v/>
      </c>
      <c r="AS21" s="661" t="str">
        <f t="shared" si="8"/>
        <v>入力済</v>
      </c>
      <c r="AT21" s="661" t="str">
        <f t="shared" si="9"/>
        <v/>
      </c>
      <c r="AU21" s="661" t="str">
        <f t="shared" si="10"/>
        <v/>
      </c>
      <c r="AV21" s="656" t="str">
        <f t="shared" si="11"/>
        <v/>
      </c>
      <c r="AW21" s="656" t="str">
        <f t="shared" si="12"/>
        <v>入力済</v>
      </c>
      <c r="AX21" s="661" t="str">
        <f>IFERROR(VLOOKUP(K21,'【参考】数式用'!$AR$3:$AS$49,2,FALSE),"")</f>
        <v/>
      </c>
      <c r="AY21" s="656" t="str">
        <f t="shared" si="13"/>
        <v/>
      </c>
      <c r="AZ21" s="656" t="str">
        <f t="shared" si="14"/>
        <v>入力済</v>
      </c>
      <c r="BA21" s="661" t="str">
        <f>IFERROR(VLOOKUP(K21,'【参考】数式用'!$AX$3:$AY$56,2,FALSE),"")</f>
        <v/>
      </c>
      <c r="BB21" s="656" t="str">
        <f t="shared" si="15"/>
        <v/>
      </c>
      <c r="BC21" s="672" t="str">
        <f t="shared" si="16"/>
        <v>入力済</v>
      </c>
      <c r="BD21" s="656" t="str">
        <f t="shared" si="17"/>
        <v/>
      </c>
      <c r="BE21" s="656" t="str">
        <f t="shared" si="18"/>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3"/>
        <v/>
      </c>
      <c r="AM22" s="653"/>
      <c r="AN22" s="656" t="str">
        <f>IFERROR(VLOOKUP(K22,'【参考】数式用'!$A$2:$N$57,14,FALSE),"")</f>
        <v/>
      </c>
      <c r="AO22" s="656" t="str">
        <f t="shared" si="4"/>
        <v/>
      </c>
      <c r="AP22" s="661" t="str">
        <f t="shared" si="5"/>
        <v/>
      </c>
      <c r="AQ22" s="661" t="str">
        <f t="shared" si="6"/>
        <v>入力済</v>
      </c>
      <c r="AR22" s="656" t="str">
        <f t="shared" si="7"/>
        <v/>
      </c>
      <c r="AS22" s="661" t="str">
        <f t="shared" si="8"/>
        <v>入力済</v>
      </c>
      <c r="AT22" s="661" t="str">
        <f t="shared" si="9"/>
        <v/>
      </c>
      <c r="AU22" s="661" t="str">
        <f t="shared" si="10"/>
        <v/>
      </c>
      <c r="AV22" s="656" t="str">
        <f t="shared" si="11"/>
        <v/>
      </c>
      <c r="AW22" s="656" t="str">
        <f t="shared" si="12"/>
        <v>入力済</v>
      </c>
      <c r="AX22" s="661" t="str">
        <f>IFERROR(VLOOKUP(K22,'【参考】数式用'!$AR$3:$AS$49,2,FALSE),"")</f>
        <v/>
      </c>
      <c r="AY22" s="656" t="str">
        <f t="shared" si="13"/>
        <v/>
      </c>
      <c r="AZ22" s="656" t="str">
        <f t="shared" si="14"/>
        <v>入力済</v>
      </c>
      <c r="BA22" s="661" t="str">
        <f>IFERROR(VLOOKUP(K22,'【参考】数式用'!$AX$3:$AY$56,2,FALSE),"")</f>
        <v/>
      </c>
      <c r="BB22" s="656" t="str">
        <f t="shared" si="15"/>
        <v/>
      </c>
      <c r="BC22" s="672" t="str">
        <f t="shared" si="16"/>
        <v>入力済</v>
      </c>
      <c r="BD22" s="656" t="str">
        <f t="shared" si="17"/>
        <v/>
      </c>
      <c r="BE22" s="656" t="str">
        <f t="shared" si="18"/>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3"/>
        <v/>
      </c>
      <c r="AM23" s="653"/>
      <c r="AN23" s="656" t="str">
        <f>IFERROR(VLOOKUP(K23,'【参考】数式用'!$A$2:$N$57,14,FALSE),"")</f>
        <v/>
      </c>
      <c r="AO23" s="656" t="str">
        <f t="shared" si="4"/>
        <v/>
      </c>
      <c r="AP23" s="661" t="str">
        <f t="shared" si="5"/>
        <v/>
      </c>
      <c r="AQ23" s="661" t="str">
        <f t="shared" si="6"/>
        <v>入力済</v>
      </c>
      <c r="AR23" s="656" t="str">
        <f t="shared" si="7"/>
        <v/>
      </c>
      <c r="AS23" s="661" t="str">
        <f t="shared" si="8"/>
        <v>入力済</v>
      </c>
      <c r="AT23" s="661" t="str">
        <f t="shared" si="9"/>
        <v/>
      </c>
      <c r="AU23" s="661" t="str">
        <f t="shared" si="10"/>
        <v/>
      </c>
      <c r="AV23" s="656" t="str">
        <f t="shared" si="11"/>
        <v/>
      </c>
      <c r="AW23" s="656" t="str">
        <f t="shared" si="12"/>
        <v>入力済</v>
      </c>
      <c r="AX23" s="661" t="str">
        <f>IFERROR(VLOOKUP(K23,'【参考】数式用'!$AR$3:$AS$49,2,FALSE),"")</f>
        <v/>
      </c>
      <c r="AY23" s="656" t="str">
        <f t="shared" si="13"/>
        <v/>
      </c>
      <c r="AZ23" s="656" t="str">
        <f t="shared" si="14"/>
        <v>入力済</v>
      </c>
      <c r="BA23" s="661" t="str">
        <f>IFERROR(VLOOKUP(K23,'【参考】数式用'!$AX$3:$AY$56,2,FALSE),"")</f>
        <v/>
      </c>
      <c r="BB23" s="656" t="str">
        <f t="shared" si="15"/>
        <v/>
      </c>
      <c r="BC23" s="672" t="str">
        <f t="shared" si="16"/>
        <v>入力済</v>
      </c>
      <c r="BD23" s="656" t="str">
        <f t="shared" si="17"/>
        <v/>
      </c>
      <c r="BE23" s="656" t="str">
        <f t="shared" si="18"/>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3"/>
        <v/>
      </c>
      <c r="AM24" s="653"/>
      <c r="AN24" s="656" t="str">
        <f>IFERROR(VLOOKUP(K24,'【参考】数式用'!$A$2:$N$57,14,FALSE),"")</f>
        <v/>
      </c>
      <c r="AO24" s="656" t="str">
        <f t="shared" si="4"/>
        <v/>
      </c>
      <c r="AP24" s="661" t="str">
        <f t="shared" si="5"/>
        <v/>
      </c>
      <c r="AQ24" s="661" t="str">
        <f t="shared" si="6"/>
        <v>入力済</v>
      </c>
      <c r="AR24" s="656" t="str">
        <f t="shared" si="7"/>
        <v/>
      </c>
      <c r="AS24" s="661" t="str">
        <f t="shared" si="8"/>
        <v>入力済</v>
      </c>
      <c r="AT24" s="661" t="str">
        <f t="shared" si="9"/>
        <v/>
      </c>
      <c r="AU24" s="661" t="str">
        <f t="shared" si="10"/>
        <v/>
      </c>
      <c r="AV24" s="656" t="str">
        <f t="shared" si="11"/>
        <v/>
      </c>
      <c r="AW24" s="656" t="str">
        <f t="shared" si="12"/>
        <v>入力済</v>
      </c>
      <c r="AX24" s="661" t="str">
        <f>IFERROR(VLOOKUP(K24,'【参考】数式用'!$AR$3:$AS$49,2,FALSE),"")</f>
        <v/>
      </c>
      <c r="AY24" s="656" t="str">
        <f t="shared" si="13"/>
        <v/>
      </c>
      <c r="AZ24" s="656" t="str">
        <f t="shared" si="14"/>
        <v>入力済</v>
      </c>
      <c r="BA24" s="661" t="str">
        <f>IFERROR(VLOOKUP(K24,'【参考】数式用'!$AX$3:$AY$56,2,FALSE),"")</f>
        <v/>
      </c>
      <c r="BB24" s="656" t="str">
        <f t="shared" si="15"/>
        <v/>
      </c>
      <c r="BC24" s="672" t="str">
        <f t="shared" si="16"/>
        <v>入力済</v>
      </c>
      <c r="BD24" s="656" t="str">
        <f t="shared" si="17"/>
        <v/>
      </c>
      <c r="BE24" s="656" t="str">
        <f t="shared" si="18"/>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3"/>
        <v/>
      </c>
      <c r="AM25" s="653"/>
      <c r="AN25" s="656" t="str">
        <f>IFERROR(VLOOKUP(K25,'【参考】数式用'!$A$2:$N$57,14,FALSE),"")</f>
        <v/>
      </c>
      <c r="AO25" s="656" t="str">
        <f t="shared" si="4"/>
        <v/>
      </c>
      <c r="AP25" s="661" t="str">
        <f t="shared" si="5"/>
        <v/>
      </c>
      <c r="AQ25" s="661" t="str">
        <f t="shared" si="6"/>
        <v>入力済</v>
      </c>
      <c r="AR25" s="656" t="str">
        <f t="shared" si="7"/>
        <v/>
      </c>
      <c r="AS25" s="661" t="str">
        <f t="shared" si="8"/>
        <v>入力済</v>
      </c>
      <c r="AT25" s="661" t="str">
        <f t="shared" si="9"/>
        <v/>
      </c>
      <c r="AU25" s="661" t="str">
        <f t="shared" si="10"/>
        <v/>
      </c>
      <c r="AV25" s="656" t="str">
        <f t="shared" si="11"/>
        <v/>
      </c>
      <c r="AW25" s="656" t="str">
        <f t="shared" si="12"/>
        <v>入力済</v>
      </c>
      <c r="AX25" s="661" t="str">
        <f>IFERROR(VLOOKUP(K25,'【参考】数式用'!$AR$3:$AS$49,2,FALSE),"")</f>
        <v/>
      </c>
      <c r="AY25" s="656" t="str">
        <f t="shared" si="13"/>
        <v/>
      </c>
      <c r="AZ25" s="656" t="str">
        <f t="shared" si="14"/>
        <v>入力済</v>
      </c>
      <c r="BA25" s="661" t="str">
        <f>IFERROR(VLOOKUP(K25,'【参考】数式用'!$AX$3:$AY$56,2,FALSE),"")</f>
        <v/>
      </c>
      <c r="BB25" s="656" t="str">
        <f t="shared" si="15"/>
        <v/>
      </c>
      <c r="BC25" s="672" t="str">
        <f t="shared" si="16"/>
        <v>入力済</v>
      </c>
      <c r="BD25" s="656" t="str">
        <f t="shared" si="17"/>
        <v/>
      </c>
      <c r="BE25" s="656" t="str">
        <f t="shared" si="18"/>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3"/>
        <v/>
      </c>
      <c r="AM26" s="653"/>
      <c r="AN26" s="656" t="str">
        <f>IFERROR(VLOOKUP(K26,'【参考】数式用'!$A$2:$N$57,14,FALSE),"")</f>
        <v/>
      </c>
      <c r="AO26" s="656" t="str">
        <f t="shared" si="4"/>
        <v/>
      </c>
      <c r="AP26" s="661" t="str">
        <f t="shared" si="5"/>
        <v/>
      </c>
      <c r="AQ26" s="661" t="str">
        <f t="shared" si="6"/>
        <v>入力済</v>
      </c>
      <c r="AR26" s="656" t="str">
        <f t="shared" si="7"/>
        <v/>
      </c>
      <c r="AS26" s="661" t="str">
        <f t="shared" si="8"/>
        <v>入力済</v>
      </c>
      <c r="AT26" s="661" t="str">
        <f t="shared" si="9"/>
        <v/>
      </c>
      <c r="AU26" s="661" t="str">
        <f t="shared" si="10"/>
        <v/>
      </c>
      <c r="AV26" s="656" t="str">
        <f t="shared" si="11"/>
        <v/>
      </c>
      <c r="AW26" s="656" t="str">
        <f t="shared" si="12"/>
        <v>入力済</v>
      </c>
      <c r="AX26" s="661" t="str">
        <f>IFERROR(VLOOKUP(K26,'【参考】数式用'!$AR$3:$AS$49,2,FALSE),"")</f>
        <v/>
      </c>
      <c r="AY26" s="656" t="str">
        <f t="shared" si="13"/>
        <v/>
      </c>
      <c r="AZ26" s="656" t="str">
        <f t="shared" si="14"/>
        <v>入力済</v>
      </c>
      <c r="BA26" s="661" t="str">
        <f>IFERROR(VLOOKUP(K26,'【参考】数式用'!$AX$3:$AY$56,2,FALSE),"")</f>
        <v/>
      </c>
      <c r="BB26" s="656" t="str">
        <f t="shared" si="15"/>
        <v/>
      </c>
      <c r="BC26" s="672" t="str">
        <f t="shared" si="16"/>
        <v>入力済</v>
      </c>
      <c r="BD26" s="656" t="str">
        <f t="shared" si="17"/>
        <v/>
      </c>
      <c r="BE26" s="656" t="str">
        <f t="shared" si="18"/>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3"/>
        <v/>
      </c>
      <c r="AM27" s="653"/>
      <c r="AN27" s="656" t="str">
        <f>IFERROR(VLOOKUP(K27,'【参考】数式用'!$A$2:$N$57,14,FALSE),"")</f>
        <v/>
      </c>
      <c r="AO27" s="656" t="str">
        <f t="shared" si="4"/>
        <v/>
      </c>
      <c r="AP27" s="661" t="str">
        <f t="shared" si="5"/>
        <v/>
      </c>
      <c r="AQ27" s="661" t="str">
        <f t="shared" si="6"/>
        <v>入力済</v>
      </c>
      <c r="AR27" s="656" t="str">
        <f t="shared" si="7"/>
        <v/>
      </c>
      <c r="AS27" s="661" t="str">
        <f t="shared" si="8"/>
        <v>入力済</v>
      </c>
      <c r="AT27" s="661" t="str">
        <f t="shared" si="9"/>
        <v/>
      </c>
      <c r="AU27" s="661" t="str">
        <f t="shared" si="10"/>
        <v/>
      </c>
      <c r="AV27" s="656" t="str">
        <f t="shared" si="11"/>
        <v/>
      </c>
      <c r="AW27" s="656" t="str">
        <f t="shared" si="12"/>
        <v>入力済</v>
      </c>
      <c r="AX27" s="661" t="str">
        <f>IFERROR(VLOOKUP(K27,'【参考】数式用'!$AR$3:$AS$49,2,FALSE),"")</f>
        <v/>
      </c>
      <c r="AY27" s="656" t="str">
        <f t="shared" si="13"/>
        <v/>
      </c>
      <c r="AZ27" s="656" t="str">
        <f t="shared" si="14"/>
        <v>入力済</v>
      </c>
      <c r="BA27" s="661" t="str">
        <f>IFERROR(VLOOKUP(K27,'【参考】数式用'!$AX$3:$AY$56,2,FALSE),"")</f>
        <v/>
      </c>
      <c r="BB27" s="656" t="str">
        <f t="shared" si="15"/>
        <v/>
      </c>
      <c r="BC27" s="672" t="str">
        <f t="shared" si="16"/>
        <v>入力済</v>
      </c>
      <c r="BD27" s="656" t="str">
        <f t="shared" si="17"/>
        <v/>
      </c>
      <c r="BE27" s="656" t="str">
        <f t="shared" si="18"/>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3"/>
        <v/>
      </c>
      <c r="AM28" s="653"/>
      <c r="AN28" s="656" t="str">
        <f>IFERROR(VLOOKUP(K28,'【参考】数式用'!$A$2:$N$57,14,FALSE),"")</f>
        <v/>
      </c>
      <c r="AO28" s="656" t="str">
        <f t="shared" si="4"/>
        <v/>
      </c>
      <c r="AP28" s="661" t="str">
        <f t="shared" si="5"/>
        <v/>
      </c>
      <c r="AQ28" s="661" t="str">
        <f t="shared" si="6"/>
        <v>入力済</v>
      </c>
      <c r="AR28" s="656" t="str">
        <f t="shared" si="7"/>
        <v/>
      </c>
      <c r="AS28" s="661" t="str">
        <f t="shared" si="8"/>
        <v>入力済</v>
      </c>
      <c r="AT28" s="661" t="str">
        <f t="shared" si="9"/>
        <v/>
      </c>
      <c r="AU28" s="661" t="str">
        <f t="shared" si="10"/>
        <v/>
      </c>
      <c r="AV28" s="656" t="str">
        <f t="shared" si="11"/>
        <v/>
      </c>
      <c r="AW28" s="656" t="str">
        <f t="shared" si="12"/>
        <v>入力済</v>
      </c>
      <c r="AX28" s="661" t="str">
        <f>IFERROR(VLOOKUP(K28,'【参考】数式用'!$AR$3:$AS$49,2,FALSE),"")</f>
        <v/>
      </c>
      <c r="AY28" s="656" t="str">
        <f t="shared" si="13"/>
        <v/>
      </c>
      <c r="AZ28" s="656" t="str">
        <f t="shared" si="14"/>
        <v>入力済</v>
      </c>
      <c r="BA28" s="661" t="str">
        <f>IFERROR(VLOOKUP(K28,'【参考】数式用'!$AX$3:$AY$56,2,FALSE),"")</f>
        <v/>
      </c>
      <c r="BB28" s="656" t="str">
        <f t="shared" si="15"/>
        <v/>
      </c>
      <c r="BC28" s="672" t="str">
        <f t="shared" si="16"/>
        <v>入力済</v>
      </c>
      <c r="BD28" s="656" t="str">
        <f t="shared" si="17"/>
        <v/>
      </c>
      <c r="BE28" s="656" t="str">
        <f t="shared" si="18"/>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3"/>
        <v/>
      </c>
      <c r="AM29" s="653"/>
      <c r="AN29" s="656" t="str">
        <f>IFERROR(VLOOKUP(K29,'【参考】数式用'!$A$2:$N$57,14,FALSE),"")</f>
        <v/>
      </c>
      <c r="AO29" s="656" t="str">
        <f t="shared" si="4"/>
        <v/>
      </c>
      <c r="AP29" s="661" t="str">
        <f t="shared" si="5"/>
        <v/>
      </c>
      <c r="AQ29" s="661" t="str">
        <f t="shared" si="6"/>
        <v>入力済</v>
      </c>
      <c r="AR29" s="656" t="str">
        <f t="shared" si="7"/>
        <v/>
      </c>
      <c r="AS29" s="661" t="str">
        <f t="shared" si="8"/>
        <v>入力済</v>
      </c>
      <c r="AT29" s="661" t="str">
        <f t="shared" si="9"/>
        <v/>
      </c>
      <c r="AU29" s="661" t="str">
        <f t="shared" si="10"/>
        <v/>
      </c>
      <c r="AV29" s="656" t="str">
        <f t="shared" si="11"/>
        <v/>
      </c>
      <c r="AW29" s="656" t="str">
        <f t="shared" si="12"/>
        <v>入力済</v>
      </c>
      <c r="AX29" s="661" t="str">
        <f>IFERROR(VLOOKUP(K29,'【参考】数式用'!$AR$3:$AS$49,2,FALSE),"")</f>
        <v/>
      </c>
      <c r="AY29" s="656" t="str">
        <f t="shared" si="13"/>
        <v/>
      </c>
      <c r="AZ29" s="656" t="e">
        <f>IF(AND(N29="処遇改善加算Ⅰ",#REF!=""),"未入力","入力済")</f>
        <v>#REF!</v>
      </c>
      <c r="BA29" s="661" t="str">
        <f>IFERROR(VLOOKUP(K29,'【参考】数式用'!$AX$3:$AY$56,2,FALSE),"")</f>
        <v/>
      </c>
      <c r="BB29" s="656" t="str">
        <f t="shared" si="15"/>
        <v/>
      </c>
      <c r="BC29" s="672" t="str">
        <f t="shared" si="16"/>
        <v>入力済</v>
      </c>
      <c r="BD29" s="656" t="str">
        <f t="shared" si="17"/>
        <v/>
      </c>
      <c r="BE29" s="656" t="str">
        <f t="shared" si="18"/>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3"/>
        <v/>
      </c>
      <c r="AM30" s="653"/>
      <c r="AN30" s="656" t="str">
        <f>IFERROR(VLOOKUP(K30,'【参考】数式用'!$A$2:$N$57,14,FALSE),"")</f>
        <v/>
      </c>
      <c r="AO30" s="656" t="str">
        <f t="shared" si="4"/>
        <v/>
      </c>
      <c r="AP30" s="661" t="str">
        <f t="shared" si="5"/>
        <v/>
      </c>
      <c r="AQ30" s="661" t="str">
        <f t="shared" si="6"/>
        <v>入力済</v>
      </c>
      <c r="AR30" s="656" t="str">
        <f t="shared" si="7"/>
        <v/>
      </c>
      <c r="AS30" s="661" t="str">
        <f t="shared" si="8"/>
        <v>入力済</v>
      </c>
      <c r="AT30" s="661" t="str">
        <f t="shared" si="9"/>
        <v/>
      </c>
      <c r="AU30" s="661" t="str">
        <f t="shared" si="10"/>
        <v/>
      </c>
      <c r="AV30" s="656" t="str">
        <f t="shared" si="11"/>
        <v/>
      </c>
      <c r="AW30" s="656" t="str">
        <f t="shared" si="12"/>
        <v>入力済</v>
      </c>
      <c r="AX30" s="661" t="str">
        <f>IFERROR(VLOOKUP(K30,'【参考】数式用'!$AR$3:$AS$49,2,FALSE),"")</f>
        <v/>
      </c>
      <c r="AY30" s="656" t="str">
        <f t="shared" si="13"/>
        <v/>
      </c>
      <c r="AZ30" s="656" t="str">
        <f t="shared" ref="AZ30:AZ93" si="19">IF(AND(N30="処遇改善加算Ⅰ",AI30=""),"未入力","入力済")</f>
        <v>入力済</v>
      </c>
      <c r="BA30" s="661" t="str">
        <f>IFERROR(VLOOKUP(K30,'【参考】数式用'!$AX$3:$AY$56,2,FALSE),"")</f>
        <v/>
      </c>
      <c r="BB30" s="656" t="str">
        <f t="shared" si="15"/>
        <v/>
      </c>
      <c r="BC30" s="672" t="str">
        <f t="shared" si="16"/>
        <v>入力済</v>
      </c>
      <c r="BD30" s="656" t="str">
        <f t="shared" si="17"/>
        <v/>
      </c>
      <c r="BE30" s="656" t="str">
        <f t="shared" si="18"/>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3"/>
        <v/>
      </c>
      <c r="AM31" s="653"/>
      <c r="AN31" s="656" t="str">
        <f>IFERROR(VLOOKUP(K31,'【参考】数式用'!$A$2:$N$57,14,FALSE),"")</f>
        <v/>
      </c>
      <c r="AO31" s="656" t="str">
        <f t="shared" si="4"/>
        <v/>
      </c>
      <c r="AP31" s="661" t="str">
        <f t="shared" si="5"/>
        <v/>
      </c>
      <c r="AQ31" s="661" t="str">
        <f t="shared" si="6"/>
        <v>入力済</v>
      </c>
      <c r="AR31" s="656" t="str">
        <f t="shared" si="7"/>
        <v/>
      </c>
      <c r="AS31" s="661" t="str">
        <f t="shared" si="8"/>
        <v>入力済</v>
      </c>
      <c r="AT31" s="661" t="str">
        <f t="shared" si="9"/>
        <v/>
      </c>
      <c r="AU31" s="661" t="str">
        <f t="shared" si="10"/>
        <v/>
      </c>
      <c r="AV31" s="656" t="str">
        <f t="shared" si="11"/>
        <v/>
      </c>
      <c r="AW31" s="656" t="str">
        <f t="shared" si="12"/>
        <v>入力済</v>
      </c>
      <c r="AX31" s="661" t="str">
        <f>IFERROR(VLOOKUP(K31,'【参考】数式用'!$AR$3:$AS$49,2,FALSE),"")</f>
        <v/>
      </c>
      <c r="AY31" s="656" t="str">
        <f t="shared" si="13"/>
        <v/>
      </c>
      <c r="AZ31" s="656" t="str">
        <f t="shared" si="19"/>
        <v>入力済</v>
      </c>
      <c r="BA31" s="661" t="str">
        <f>IFERROR(VLOOKUP(K31,'【参考】数式用'!$AX$3:$AY$56,2,FALSE),"")</f>
        <v/>
      </c>
      <c r="BB31" s="656" t="str">
        <f t="shared" si="15"/>
        <v/>
      </c>
      <c r="BC31" s="672" t="str">
        <f t="shared" si="16"/>
        <v>入力済</v>
      </c>
      <c r="BD31" s="656" t="str">
        <f t="shared" si="17"/>
        <v/>
      </c>
      <c r="BE31" s="656" t="str">
        <f t="shared" si="18"/>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3"/>
        <v/>
      </c>
      <c r="AM32" s="653"/>
      <c r="AN32" s="656" t="str">
        <f>IFERROR(VLOOKUP(K32,'【参考】数式用'!$A$2:$N$57,14,FALSE),"")</f>
        <v/>
      </c>
      <c r="AO32" s="656" t="str">
        <f t="shared" si="4"/>
        <v/>
      </c>
      <c r="AP32" s="661" t="str">
        <f t="shared" si="5"/>
        <v/>
      </c>
      <c r="AQ32" s="661" t="str">
        <f t="shared" si="6"/>
        <v>入力済</v>
      </c>
      <c r="AR32" s="656" t="str">
        <f t="shared" si="7"/>
        <v/>
      </c>
      <c r="AS32" s="661" t="str">
        <f t="shared" si="8"/>
        <v>入力済</v>
      </c>
      <c r="AT32" s="661" t="str">
        <f t="shared" si="9"/>
        <v/>
      </c>
      <c r="AU32" s="661" t="str">
        <f t="shared" si="10"/>
        <v/>
      </c>
      <c r="AV32" s="656" t="str">
        <f t="shared" si="11"/>
        <v/>
      </c>
      <c r="AW32" s="656" t="str">
        <f t="shared" si="12"/>
        <v>入力済</v>
      </c>
      <c r="AX32" s="661" t="str">
        <f>IFERROR(VLOOKUP(K32,'【参考】数式用'!$AR$3:$AS$49,2,FALSE),"")</f>
        <v/>
      </c>
      <c r="AY32" s="656" t="str">
        <f t="shared" si="13"/>
        <v/>
      </c>
      <c r="AZ32" s="656" t="str">
        <f t="shared" si="19"/>
        <v>入力済</v>
      </c>
      <c r="BA32" s="661" t="str">
        <f>IFERROR(VLOOKUP(K32,'【参考】数式用'!$AX$3:$AY$56,2,FALSE),"")</f>
        <v/>
      </c>
      <c r="BB32" s="656" t="str">
        <f t="shared" si="15"/>
        <v/>
      </c>
      <c r="BC32" s="672" t="str">
        <f t="shared" si="16"/>
        <v>入力済</v>
      </c>
      <c r="BD32" s="656" t="str">
        <f t="shared" si="17"/>
        <v/>
      </c>
      <c r="BE32" s="656" t="str">
        <f t="shared" si="18"/>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3"/>
        <v/>
      </c>
      <c r="AM33" s="653"/>
      <c r="AN33" s="656" t="str">
        <f>IFERROR(VLOOKUP(K33,'【参考】数式用'!$A$2:$N$57,14,FALSE),"")</f>
        <v/>
      </c>
      <c r="AO33" s="656" t="str">
        <f t="shared" si="4"/>
        <v/>
      </c>
      <c r="AP33" s="661" t="str">
        <f t="shared" si="5"/>
        <v/>
      </c>
      <c r="AQ33" s="661" t="str">
        <f t="shared" si="6"/>
        <v>入力済</v>
      </c>
      <c r="AR33" s="656" t="str">
        <f t="shared" si="7"/>
        <v/>
      </c>
      <c r="AS33" s="661" t="str">
        <f t="shared" si="8"/>
        <v>入力済</v>
      </c>
      <c r="AT33" s="661" t="str">
        <f t="shared" si="9"/>
        <v/>
      </c>
      <c r="AU33" s="661" t="str">
        <f t="shared" si="10"/>
        <v/>
      </c>
      <c r="AV33" s="656" t="str">
        <f t="shared" si="11"/>
        <v/>
      </c>
      <c r="AW33" s="656" t="str">
        <f t="shared" si="12"/>
        <v>入力済</v>
      </c>
      <c r="AX33" s="661" t="str">
        <f>IFERROR(VLOOKUP(K33,'【参考】数式用'!$AR$3:$AS$49,2,FALSE),"")</f>
        <v/>
      </c>
      <c r="AY33" s="656" t="str">
        <f t="shared" si="13"/>
        <v/>
      </c>
      <c r="AZ33" s="656" t="str">
        <f t="shared" si="19"/>
        <v>入力済</v>
      </c>
      <c r="BA33" s="661" t="str">
        <f>IFERROR(VLOOKUP(K33,'【参考】数式用'!$AX$3:$AY$56,2,FALSE),"")</f>
        <v/>
      </c>
      <c r="BB33" s="656" t="str">
        <f t="shared" si="15"/>
        <v/>
      </c>
      <c r="BC33" s="672" t="str">
        <f t="shared" si="16"/>
        <v>入力済</v>
      </c>
      <c r="BD33" s="656" t="str">
        <f t="shared" si="17"/>
        <v/>
      </c>
      <c r="BE33" s="656" t="str">
        <f t="shared" si="18"/>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3"/>
        <v/>
      </c>
      <c r="AM34" s="653"/>
      <c r="AN34" s="656" t="str">
        <f>IFERROR(VLOOKUP(K34,'【参考】数式用'!$A$2:$N$57,14,FALSE),"")</f>
        <v/>
      </c>
      <c r="AO34" s="656" t="str">
        <f t="shared" si="4"/>
        <v/>
      </c>
      <c r="AP34" s="661" t="str">
        <f t="shared" si="5"/>
        <v/>
      </c>
      <c r="AQ34" s="661" t="str">
        <f t="shared" si="6"/>
        <v>入力済</v>
      </c>
      <c r="AR34" s="656" t="str">
        <f t="shared" si="7"/>
        <v/>
      </c>
      <c r="AS34" s="661" t="str">
        <f t="shared" si="8"/>
        <v>入力済</v>
      </c>
      <c r="AT34" s="661" t="str">
        <f t="shared" si="9"/>
        <v/>
      </c>
      <c r="AU34" s="661" t="str">
        <f t="shared" si="10"/>
        <v/>
      </c>
      <c r="AV34" s="656" t="str">
        <f t="shared" si="11"/>
        <v/>
      </c>
      <c r="AW34" s="656" t="str">
        <f t="shared" si="12"/>
        <v>入力済</v>
      </c>
      <c r="AX34" s="661" t="str">
        <f>IFERROR(VLOOKUP(K34,'【参考】数式用'!$AR$3:$AS$49,2,FALSE),"")</f>
        <v/>
      </c>
      <c r="AY34" s="656" t="str">
        <f t="shared" si="13"/>
        <v/>
      </c>
      <c r="AZ34" s="656" t="str">
        <f t="shared" si="19"/>
        <v>入力済</v>
      </c>
      <c r="BA34" s="661" t="str">
        <f>IFERROR(VLOOKUP(K34,'【参考】数式用'!$AX$3:$AY$56,2,FALSE),"")</f>
        <v/>
      </c>
      <c r="BB34" s="656" t="str">
        <f t="shared" si="15"/>
        <v/>
      </c>
      <c r="BC34" s="672" t="str">
        <f t="shared" si="16"/>
        <v>入力済</v>
      </c>
      <c r="BD34" s="656" t="str">
        <f t="shared" si="17"/>
        <v/>
      </c>
      <c r="BE34" s="656" t="str">
        <f t="shared" si="18"/>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3"/>
        <v/>
      </c>
      <c r="AM35" s="653"/>
      <c r="AN35" s="656" t="str">
        <f>IFERROR(VLOOKUP(K35,'【参考】数式用'!$A$2:$N$57,14,FALSE),"")</f>
        <v/>
      </c>
      <c r="AO35" s="656" t="str">
        <f t="shared" si="4"/>
        <v/>
      </c>
      <c r="AP35" s="661" t="str">
        <f t="shared" si="5"/>
        <v/>
      </c>
      <c r="AQ35" s="661" t="str">
        <f t="shared" si="6"/>
        <v>入力済</v>
      </c>
      <c r="AR35" s="656" t="str">
        <f t="shared" si="7"/>
        <v/>
      </c>
      <c r="AS35" s="661" t="str">
        <f t="shared" si="8"/>
        <v>入力済</v>
      </c>
      <c r="AT35" s="661" t="str">
        <f t="shared" si="9"/>
        <v/>
      </c>
      <c r="AU35" s="661" t="str">
        <f t="shared" si="10"/>
        <v/>
      </c>
      <c r="AV35" s="656" t="str">
        <f t="shared" si="11"/>
        <v/>
      </c>
      <c r="AW35" s="656" t="str">
        <f t="shared" si="12"/>
        <v>入力済</v>
      </c>
      <c r="AX35" s="661" t="str">
        <f>IFERROR(VLOOKUP(K35,'【参考】数式用'!$AR$3:$AS$49,2,FALSE),"")</f>
        <v/>
      </c>
      <c r="AY35" s="656" t="str">
        <f t="shared" si="13"/>
        <v/>
      </c>
      <c r="AZ35" s="656" t="str">
        <f t="shared" si="19"/>
        <v>入力済</v>
      </c>
      <c r="BA35" s="661" t="str">
        <f>IFERROR(VLOOKUP(K35,'【参考】数式用'!$AX$3:$AY$56,2,FALSE),"")</f>
        <v/>
      </c>
      <c r="BB35" s="656" t="str">
        <f t="shared" si="15"/>
        <v/>
      </c>
      <c r="BC35" s="672" t="str">
        <f t="shared" si="16"/>
        <v>入力済</v>
      </c>
      <c r="BD35" s="656" t="str">
        <f t="shared" si="17"/>
        <v/>
      </c>
      <c r="BE35" s="656" t="str">
        <f t="shared" si="18"/>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3"/>
        <v/>
      </c>
      <c r="AM36" s="653"/>
      <c r="AN36" s="656" t="str">
        <f>IFERROR(VLOOKUP(K36,'【参考】数式用'!$A$2:$N$57,14,FALSE),"")</f>
        <v/>
      </c>
      <c r="AO36" s="656" t="str">
        <f t="shared" si="4"/>
        <v/>
      </c>
      <c r="AP36" s="661" t="str">
        <f t="shared" si="5"/>
        <v/>
      </c>
      <c r="AQ36" s="661" t="str">
        <f t="shared" si="6"/>
        <v>入力済</v>
      </c>
      <c r="AR36" s="656" t="str">
        <f t="shared" si="7"/>
        <v/>
      </c>
      <c r="AS36" s="661" t="str">
        <f t="shared" si="8"/>
        <v>入力済</v>
      </c>
      <c r="AT36" s="661" t="str">
        <f t="shared" si="9"/>
        <v/>
      </c>
      <c r="AU36" s="661" t="str">
        <f t="shared" si="10"/>
        <v/>
      </c>
      <c r="AV36" s="656" t="str">
        <f t="shared" si="11"/>
        <v/>
      </c>
      <c r="AW36" s="656" t="str">
        <f t="shared" si="12"/>
        <v>入力済</v>
      </c>
      <c r="AX36" s="661" t="str">
        <f>IFERROR(VLOOKUP(K36,'【参考】数式用'!$AR$3:$AS$49,2,FALSE),"")</f>
        <v/>
      </c>
      <c r="AY36" s="656" t="str">
        <f t="shared" si="13"/>
        <v/>
      </c>
      <c r="AZ36" s="656" t="str">
        <f t="shared" si="19"/>
        <v>入力済</v>
      </c>
      <c r="BA36" s="661" t="str">
        <f>IFERROR(VLOOKUP(K36,'【参考】数式用'!$AX$3:$AY$56,2,FALSE),"")</f>
        <v/>
      </c>
      <c r="BB36" s="656" t="str">
        <f t="shared" si="15"/>
        <v/>
      </c>
      <c r="BC36" s="672" t="str">
        <f t="shared" si="16"/>
        <v>入力済</v>
      </c>
      <c r="BD36" s="656" t="str">
        <f t="shared" si="17"/>
        <v/>
      </c>
      <c r="BE36" s="656" t="str">
        <f t="shared" si="18"/>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3"/>
        <v/>
      </c>
      <c r="AM37" s="653"/>
      <c r="AN37" s="656" t="str">
        <f>IFERROR(VLOOKUP(K37,'【参考】数式用'!$A$2:$N$57,14,FALSE),"")</f>
        <v/>
      </c>
      <c r="AO37" s="656" t="str">
        <f t="shared" si="4"/>
        <v/>
      </c>
      <c r="AP37" s="661" t="str">
        <f t="shared" si="5"/>
        <v/>
      </c>
      <c r="AQ37" s="661" t="str">
        <f t="shared" si="6"/>
        <v>入力済</v>
      </c>
      <c r="AR37" s="656" t="str">
        <f t="shared" si="7"/>
        <v/>
      </c>
      <c r="AS37" s="661" t="str">
        <f t="shared" si="8"/>
        <v>入力済</v>
      </c>
      <c r="AT37" s="661" t="str">
        <f t="shared" si="9"/>
        <v/>
      </c>
      <c r="AU37" s="661" t="str">
        <f t="shared" si="10"/>
        <v/>
      </c>
      <c r="AV37" s="656" t="str">
        <f t="shared" si="11"/>
        <v/>
      </c>
      <c r="AW37" s="656" t="str">
        <f t="shared" si="12"/>
        <v>入力済</v>
      </c>
      <c r="AX37" s="661" t="str">
        <f>IFERROR(VLOOKUP(K37,'【参考】数式用'!$AR$3:$AS$49,2,FALSE),"")</f>
        <v/>
      </c>
      <c r="AY37" s="656" t="str">
        <f t="shared" si="13"/>
        <v/>
      </c>
      <c r="AZ37" s="656" t="str">
        <f t="shared" si="19"/>
        <v>入力済</v>
      </c>
      <c r="BA37" s="661" t="str">
        <f>IFERROR(VLOOKUP(K37,'【参考】数式用'!$AX$3:$AY$56,2,FALSE),"")</f>
        <v/>
      </c>
      <c r="BB37" s="656" t="str">
        <f t="shared" si="15"/>
        <v/>
      </c>
      <c r="BC37" s="672" t="str">
        <f t="shared" si="16"/>
        <v>入力済</v>
      </c>
      <c r="BD37" s="656" t="str">
        <f t="shared" si="17"/>
        <v/>
      </c>
      <c r="BE37" s="656" t="str">
        <f t="shared" si="18"/>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3"/>
        <v/>
      </c>
      <c r="AM38" s="653"/>
      <c r="AN38" s="656" t="str">
        <f>IFERROR(VLOOKUP(K38,'【参考】数式用'!$A$2:$N$57,14,FALSE),"")</f>
        <v/>
      </c>
      <c r="AO38" s="656" t="str">
        <f t="shared" si="4"/>
        <v/>
      </c>
      <c r="AP38" s="661" t="str">
        <f t="shared" si="5"/>
        <v/>
      </c>
      <c r="AQ38" s="661" t="str">
        <f t="shared" si="6"/>
        <v>入力済</v>
      </c>
      <c r="AR38" s="656" t="str">
        <f t="shared" si="7"/>
        <v/>
      </c>
      <c r="AS38" s="661" t="str">
        <f t="shared" si="8"/>
        <v>入力済</v>
      </c>
      <c r="AT38" s="661" t="str">
        <f t="shared" si="9"/>
        <v/>
      </c>
      <c r="AU38" s="661" t="str">
        <f t="shared" si="10"/>
        <v/>
      </c>
      <c r="AV38" s="656" t="str">
        <f t="shared" si="11"/>
        <v/>
      </c>
      <c r="AW38" s="656" t="str">
        <f t="shared" si="12"/>
        <v>入力済</v>
      </c>
      <c r="AX38" s="661" t="str">
        <f>IFERROR(VLOOKUP(K38,'【参考】数式用'!$AR$3:$AS$49,2,FALSE),"")</f>
        <v/>
      </c>
      <c r="AY38" s="656" t="str">
        <f t="shared" si="13"/>
        <v/>
      </c>
      <c r="AZ38" s="656" t="str">
        <f t="shared" si="19"/>
        <v>入力済</v>
      </c>
      <c r="BA38" s="661" t="str">
        <f>IFERROR(VLOOKUP(K38,'【参考】数式用'!$AX$3:$AY$56,2,FALSE),"")</f>
        <v/>
      </c>
      <c r="BB38" s="656" t="str">
        <f t="shared" si="15"/>
        <v/>
      </c>
      <c r="BC38" s="672" t="str">
        <f t="shared" si="16"/>
        <v>入力済</v>
      </c>
      <c r="BD38" s="656" t="str">
        <f t="shared" si="17"/>
        <v/>
      </c>
      <c r="BE38" s="656" t="str">
        <f t="shared" si="18"/>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3"/>
        <v/>
      </c>
      <c r="AM39" s="653"/>
      <c r="AN39" s="656" t="str">
        <f>IFERROR(VLOOKUP(K39,'【参考】数式用'!$A$2:$N$57,14,FALSE),"")</f>
        <v/>
      </c>
      <c r="AO39" s="656" t="str">
        <f t="shared" si="4"/>
        <v/>
      </c>
      <c r="AP39" s="661" t="str">
        <f t="shared" si="5"/>
        <v/>
      </c>
      <c r="AQ39" s="661" t="str">
        <f t="shared" si="6"/>
        <v>入力済</v>
      </c>
      <c r="AR39" s="656" t="str">
        <f t="shared" si="7"/>
        <v/>
      </c>
      <c r="AS39" s="661" t="str">
        <f t="shared" si="8"/>
        <v>入力済</v>
      </c>
      <c r="AT39" s="661" t="str">
        <f t="shared" si="9"/>
        <v/>
      </c>
      <c r="AU39" s="661" t="str">
        <f t="shared" si="10"/>
        <v/>
      </c>
      <c r="AV39" s="656" t="str">
        <f t="shared" si="11"/>
        <v/>
      </c>
      <c r="AW39" s="656" t="str">
        <f t="shared" si="12"/>
        <v>入力済</v>
      </c>
      <c r="AX39" s="661" t="str">
        <f>IFERROR(VLOOKUP(K39,'【参考】数式用'!$AR$3:$AS$49,2,FALSE),"")</f>
        <v/>
      </c>
      <c r="AY39" s="656" t="str">
        <f t="shared" si="13"/>
        <v/>
      </c>
      <c r="AZ39" s="656" t="str">
        <f t="shared" si="19"/>
        <v>入力済</v>
      </c>
      <c r="BA39" s="661" t="str">
        <f>IFERROR(VLOOKUP(K39,'【参考】数式用'!$AX$3:$AY$56,2,FALSE),"")</f>
        <v/>
      </c>
      <c r="BB39" s="656" t="str">
        <f t="shared" si="15"/>
        <v/>
      </c>
      <c r="BC39" s="672" t="str">
        <f t="shared" si="16"/>
        <v>入力済</v>
      </c>
      <c r="BD39" s="656" t="str">
        <f t="shared" si="17"/>
        <v/>
      </c>
      <c r="BE39" s="656" t="str">
        <f t="shared" si="18"/>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3"/>
        <v/>
      </c>
      <c r="AM40" s="653"/>
      <c r="AN40" s="656" t="str">
        <f>IFERROR(VLOOKUP(K40,'【参考】数式用'!$A$2:$N$57,14,FALSE),"")</f>
        <v/>
      </c>
      <c r="AO40" s="656" t="str">
        <f t="shared" si="4"/>
        <v/>
      </c>
      <c r="AP40" s="661" t="str">
        <f t="shared" si="5"/>
        <v/>
      </c>
      <c r="AQ40" s="661" t="str">
        <f t="shared" si="6"/>
        <v>入力済</v>
      </c>
      <c r="AR40" s="656" t="str">
        <f t="shared" si="7"/>
        <v/>
      </c>
      <c r="AS40" s="661" t="str">
        <f t="shared" si="8"/>
        <v>入力済</v>
      </c>
      <c r="AT40" s="661" t="str">
        <f t="shared" si="9"/>
        <v/>
      </c>
      <c r="AU40" s="661" t="str">
        <f t="shared" si="10"/>
        <v/>
      </c>
      <c r="AV40" s="656" t="str">
        <f t="shared" si="11"/>
        <v/>
      </c>
      <c r="AW40" s="656" t="str">
        <f t="shared" si="12"/>
        <v>入力済</v>
      </c>
      <c r="AX40" s="661" t="str">
        <f>IFERROR(VLOOKUP(K40,'【参考】数式用'!$AR$3:$AS$49,2,FALSE),"")</f>
        <v/>
      </c>
      <c r="AY40" s="656" t="str">
        <f t="shared" si="13"/>
        <v/>
      </c>
      <c r="AZ40" s="656" t="str">
        <f t="shared" si="19"/>
        <v>入力済</v>
      </c>
      <c r="BA40" s="661" t="str">
        <f>IFERROR(VLOOKUP(K40,'【参考】数式用'!$AX$3:$AY$56,2,FALSE),"")</f>
        <v/>
      </c>
      <c r="BB40" s="656" t="str">
        <f t="shared" si="15"/>
        <v/>
      </c>
      <c r="BC40" s="672" t="str">
        <f t="shared" si="16"/>
        <v>入力済</v>
      </c>
      <c r="BD40" s="656" t="str">
        <f t="shared" si="17"/>
        <v/>
      </c>
      <c r="BE40" s="656" t="str">
        <f t="shared" si="18"/>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3"/>
        <v/>
      </c>
      <c r="AM41" s="653"/>
      <c r="AN41" s="656" t="str">
        <f>IFERROR(VLOOKUP(K41,'【参考】数式用'!$A$2:$N$57,14,FALSE),"")</f>
        <v/>
      </c>
      <c r="AO41" s="656" t="str">
        <f t="shared" si="4"/>
        <v/>
      </c>
      <c r="AP41" s="661" t="str">
        <f t="shared" si="5"/>
        <v/>
      </c>
      <c r="AQ41" s="661" t="str">
        <f t="shared" si="6"/>
        <v>入力済</v>
      </c>
      <c r="AR41" s="656" t="str">
        <f t="shared" si="7"/>
        <v/>
      </c>
      <c r="AS41" s="661" t="str">
        <f t="shared" si="8"/>
        <v>入力済</v>
      </c>
      <c r="AT41" s="661" t="str">
        <f t="shared" si="9"/>
        <v/>
      </c>
      <c r="AU41" s="661" t="str">
        <f t="shared" si="10"/>
        <v/>
      </c>
      <c r="AV41" s="656" t="str">
        <f t="shared" si="11"/>
        <v/>
      </c>
      <c r="AW41" s="656" t="str">
        <f t="shared" si="12"/>
        <v>入力済</v>
      </c>
      <c r="AX41" s="661" t="str">
        <f>IFERROR(VLOOKUP(K41,'【参考】数式用'!$AR$3:$AS$49,2,FALSE),"")</f>
        <v/>
      </c>
      <c r="AY41" s="656" t="str">
        <f t="shared" si="13"/>
        <v/>
      </c>
      <c r="AZ41" s="656" t="str">
        <f t="shared" si="19"/>
        <v>入力済</v>
      </c>
      <c r="BA41" s="661" t="str">
        <f>IFERROR(VLOOKUP(K41,'【参考】数式用'!$AX$3:$AY$56,2,FALSE),"")</f>
        <v/>
      </c>
      <c r="BB41" s="656" t="str">
        <f t="shared" si="15"/>
        <v/>
      </c>
      <c r="BC41" s="672" t="str">
        <f t="shared" si="16"/>
        <v>入力済</v>
      </c>
      <c r="BD41" s="656" t="str">
        <f t="shared" si="17"/>
        <v/>
      </c>
      <c r="BE41" s="656" t="str">
        <f t="shared" si="18"/>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3"/>
        <v/>
      </c>
      <c r="AM42" s="653"/>
      <c r="AN42" s="656" t="str">
        <f>IFERROR(VLOOKUP(K42,'【参考】数式用'!$A$2:$N$57,14,FALSE),"")</f>
        <v/>
      </c>
      <c r="AO42" s="656" t="str">
        <f t="shared" si="4"/>
        <v/>
      </c>
      <c r="AP42" s="661" t="str">
        <f t="shared" si="5"/>
        <v/>
      </c>
      <c r="AQ42" s="661" t="str">
        <f t="shared" si="6"/>
        <v>入力済</v>
      </c>
      <c r="AR42" s="656" t="str">
        <f t="shared" si="7"/>
        <v/>
      </c>
      <c r="AS42" s="661" t="str">
        <f t="shared" si="8"/>
        <v>入力済</v>
      </c>
      <c r="AT42" s="661" t="str">
        <f t="shared" si="9"/>
        <v/>
      </c>
      <c r="AU42" s="661" t="str">
        <f t="shared" si="10"/>
        <v/>
      </c>
      <c r="AV42" s="656" t="str">
        <f t="shared" si="11"/>
        <v/>
      </c>
      <c r="AW42" s="656" t="str">
        <f t="shared" si="12"/>
        <v>入力済</v>
      </c>
      <c r="AX42" s="661" t="str">
        <f>IFERROR(VLOOKUP(K42,'【参考】数式用'!$AR$3:$AS$49,2,FALSE),"")</f>
        <v/>
      </c>
      <c r="AY42" s="656" t="str">
        <f t="shared" si="13"/>
        <v/>
      </c>
      <c r="AZ42" s="656" t="str">
        <f t="shared" si="19"/>
        <v>入力済</v>
      </c>
      <c r="BA42" s="661" t="str">
        <f>IFERROR(VLOOKUP(K42,'【参考】数式用'!$AX$3:$AY$56,2,FALSE),"")</f>
        <v/>
      </c>
      <c r="BB42" s="656" t="str">
        <f t="shared" si="15"/>
        <v/>
      </c>
      <c r="BC42" s="672" t="str">
        <f t="shared" si="16"/>
        <v>入力済</v>
      </c>
      <c r="BD42" s="656" t="str">
        <f t="shared" si="17"/>
        <v/>
      </c>
      <c r="BE42" s="656" t="str">
        <f t="shared" si="18"/>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3"/>
        <v/>
      </c>
      <c r="AM43" s="653"/>
      <c r="AN43" s="656" t="str">
        <f>IFERROR(VLOOKUP(K43,'【参考】数式用'!$A$2:$N$57,14,FALSE),"")</f>
        <v/>
      </c>
      <c r="AO43" s="656" t="str">
        <f t="shared" si="4"/>
        <v/>
      </c>
      <c r="AP43" s="661" t="str">
        <f t="shared" si="5"/>
        <v/>
      </c>
      <c r="AQ43" s="661" t="str">
        <f t="shared" si="6"/>
        <v>入力済</v>
      </c>
      <c r="AR43" s="656" t="str">
        <f t="shared" si="7"/>
        <v/>
      </c>
      <c r="AS43" s="661" t="str">
        <f t="shared" si="8"/>
        <v>入力済</v>
      </c>
      <c r="AT43" s="661" t="str">
        <f t="shared" si="9"/>
        <v/>
      </c>
      <c r="AU43" s="661" t="str">
        <f t="shared" si="10"/>
        <v/>
      </c>
      <c r="AV43" s="656" t="str">
        <f t="shared" si="11"/>
        <v/>
      </c>
      <c r="AW43" s="656" t="str">
        <f t="shared" si="12"/>
        <v>入力済</v>
      </c>
      <c r="AX43" s="661" t="str">
        <f>IFERROR(VLOOKUP(K43,'【参考】数式用'!$AR$3:$AS$49,2,FALSE),"")</f>
        <v/>
      </c>
      <c r="AY43" s="656" t="str">
        <f t="shared" si="13"/>
        <v/>
      </c>
      <c r="AZ43" s="656" t="str">
        <f t="shared" si="19"/>
        <v>入力済</v>
      </c>
      <c r="BA43" s="661" t="str">
        <f>IFERROR(VLOOKUP(K43,'【参考】数式用'!$AX$3:$AY$56,2,FALSE),"")</f>
        <v/>
      </c>
      <c r="BB43" s="656" t="str">
        <f t="shared" si="15"/>
        <v/>
      </c>
      <c r="BC43" s="672" t="str">
        <f t="shared" si="16"/>
        <v>入力済</v>
      </c>
      <c r="BD43" s="656" t="str">
        <f t="shared" si="17"/>
        <v/>
      </c>
      <c r="BE43" s="656" t="str">
        <f t="shared" si="18"/>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3"/>
        <v/>
      </c>
      <c r="AM44" s="653"/>
      <c r="AN44" s="656" t="str">
        <f>IFERROR(VLOOKUP(K44,'【参考】数式用'!$A$2:$N$57,14,FALSE),"")</f>
        <v/>
      </c>
      <c r="AO44" s="656" t="str">
        <f t="shared" si="4"/>
        <v/>
      </c>
      <c r="AP44" s="661" t="str">
        <f t="shared" si="5"/>
        <v/>
      </c>
      <c r="AQ44" s="661" t="str">
        <f t="shared" si="6"/>
        <v>入力済</v>
      </c>
      <c r="AR44" s="656" t="str">
        <f t="shared" si="7"/>
        <v/>
      </c>
      <c r="AS44" s="661" t="str">
        <f t="shared" si="8"/>
        <v>入力済</v>
      </c>
      <c r="AT44" s="661" t="str">
        <f t="shared" si="9"/>
        <v/>
      </c>
      <c r="AU44" s="661" t="str">
        <f t="shared" si="10"/>
        <v/>
      </c>
      <c r="AV44" s="656" t="str">
        <f t="shared" si="11"/>
        <v/>
      </c>
      <c r="AW44" s="656" t="str">
        <f t="shared" si="12"/>
        <v>入力済</v>
      </c>
      <c r="AX44" s="661" t="str">
        <f>IFERROR(VLOOKUP(K44,'【参考】数式用'!$AR$3:$AS$49,2,FALSE),"")</f>
        <v/>
      </c>
      <c r="AY44" s="656" t="str">
        <f t="shared" si="13"/>
        <v/>
      </c>
      <c r="AZ44" s="656" t="str">
        <f t="shared" si="19"/>
        <v>入力済</v>
      </c>
      <c r="BA44" s="661" t="str">
        <f>IFERROR(VLOOKUP(K44,'【参考】数式用'!$AX$3:$AY$56,2,FALSE),"")</f>
        <v/>
      </c>
      <c r="BB44" s="656" t="str">
        <f t="shared" si="15"/>
        <v/>
      </c>
      <c r="BC44" s="672" t="str">
        <f t="shared" si="16"/>
        <v>入力済</v>
      </c>
      <c r="BD44" s="656" t="str">
        <f t="shared" si="17"/>
        <v/>
      </c>
      <c r="BE44" s="656" t="str">
        <f t="shared" si="18"/>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3"/>
        <v/>
      </c>
      <c r="AM45" s="653"/>
      <c r="AN45" s="656" t="str">
        <f>IFERROR(VLOOKUP(K45,'【参考】数式用'!$A$2:$N$57,14,FALSE),"")</f>
        <v/>
      </c>
      <c r="AO45" s="656" t="str">
        <f t="shared" si="4"/>
        <v/>
      </c>
      <c r="AP45" s="661" t="str">
        <f t="shared" si="5"/>
        <v/>
      </c>
      <c r="AQ45" s="661" t="str">
        <f t="shared" si="6"/>
        <v>入力済</v>
      </c>
      <c r="AR45" s="656" t="str">
        <f t="shared" si="7"/>
        <v/>
      </c>
      <c r="AS45" s="661" t="str">
        <f t="shared" si="8"/>
        <v>入力済</v>
      </c>
      <c r="AT45" s="661" t="str">
        <f t="shared" si="9"/>
        <v/>
      </c>
      <c r="AU45" s="661" t="str">
        <f t="shared" si="10"/>
        <v/>
      </c>
      <c r="AV45" s="656" t="str">
        <f t="shared" si="11"/>
        <v/>
      </c>
      <c r="AW45" s="656" t="str">
        <f t="shared" si="12"/>
        <v>入力済</v>
      </c>
      <c r="AX45" s="661" t="str">
        <f>IFERROR(VLOOKUP(K45,'【参考】数式用'!$AR$3:$AS$49,2,FALSE),"")</f>
        <v/>
      </c>
      <c r="AY45" s="656" t="str">
        <f t="shared" si="13"/>
        <v/>
      </c>
      <c r="AZ45" s="656" t="str">
        <f t="shared" si="19"/>
        <v>入力済</v>
      </c>
      <c r="BA45" s="661" t="str">
        <f>IFERROR(VLOOKUP(K45,'【参考】数式用'!$AX$3:$AY$56,2,FALSE),"")</f>
        <v/>
      </c>
      <c r="BB45" s="656" t="str">
        <f t="shared" si="15"/>
        <v/>
      </c>
      <c r="BC45" s="672" t="str">
        <f t="shared" si="16"/>
        <v>入力済</v>
      </c>
      <c r="BD45" s="656" t="str">
        <f t="shared" si="17"/>
        <v/>
      </c>
      <c r="BE45" s="656" t="str">
        <f t="shared" si="18"/>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3"/>
        <v/>
      </c>
      <c r="AM46" s="653"/>
      <c r="AN46" s="656" t="str">
        <f>IFERROR(VLOOKUP(K46,'【参考】数式用'!$A$2:$N$57,14,FALSE),"")</f>
        <v/>
      </c>
      <c r="AO46" s="656" t="str">
        <f t="shared" si="4"/>
        <v/>
      </c>
      <c r="AP46" s="661" t="str">
        <f t="shared" si="5"/>
        <v/>
      </c>
      <c r="AQ46" s="661" t="str">
        <f t="shared" si="6"/>
        <v>入力済</v>
      </c>
      <c r="AR46" s="656" t="str">
        <f t="shared" si="7"/>
        <v/>
      </c>
      <c r="AS46" s="661" t="str">
        <f t="shared" si="8"/>
        <v>入力済</v>
      </c>
      <c r="AT46" s="661" t="str">
        <f t="shared" si="9"/>
        <v/>
      </c>
      <c r="AU46" s="661" t="str">
        <f t="shared" si="10"/>
        <v/>
      </c>
      <c r="AV46" s="656" t="str">
        <f t="shared" si="11"/>
        <v/>
      </c>
      <c r="AW46" s="656" t="str">
        <f t="shared" si="12"/>
        <v>入力済</v>
      </c>
      <c r="AX46" s="661" t="str">
        <f>IFERROR(VLOOKUP(K46,'【参考】数式用'!$AR$3:$AS$49,2,FALSE),"")</f>
        <v/>
      </c>
      <c r="AY46" s="656" t="str">
        <f t="shared" si="13"/>
        <v/>
      </c>
      <c r="AZ46" s="656" t="str">
        <f t="shared" si="19"/>
        <v>入力済</v>
      </c>
      <c r="BA46" s="661" t="str">
        <f>IFERROR(VLOOKUP(K46,'【参考】数式用'!$AX$3:$AY$56,2,FALSE),"")</f>
        <v/>
      </c>
      <c r="BB46" s="656" t="str">
        <f t="shared" si="15"/>
        <v/>
      </c>
      <c r="BC46" s="672" t="str">
        <f t="shared" si="16"/>
        <v>入力済</v>
      </c>
      <c r="BD46" s="656" t="str">
        <f t="shared" si="17"/>
        <v/>
      </c>
      <c r="BE46" s="656" t="str">
        <f t="shared" si="18"/>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3"/>
        <v/>
      </c>
      <c r="AM47" s="653"/>
      <c r="AN47" s="656" t="str">
        <f>IFERROR(VLOOKUP(K47,'【参考】数式用'!$A$2:$N$57,14,FALSE),"")</f>
        <v/>
      </c>
      <c r="AO47" s="656" t="str">
        <f t="shared" si="4"/>
        <v/>
      </c>
      <c r="AP47" s="661" t="str">
        <f t="shared" si="5"/>
        <v/>
      </c>
      <c r="AQ47" s="661" t="str">
        <f t="shared" si="6"/>
        <v>入力済</v>
      </c>
      <c r="AR47" s="656" t="str">
        <f t="shared" si="7"/>
        <v/>
      </c>
      <c r="AS47" s="661" t="str">
        <f t="shared" si="8"/>
        <v>入力済</v>
      </c>
      <c r="AT47" s="661" t="str">
        <f t="shared" si="9"/>
        <v/>
      </c>
      <c r="AU47" s="661" t="str">
        <f t="shared" si="10"/>
        <v/>
      </c>
      <c r="AV47" s="656" t="str">
        <f t="shared" si="11"/>
        <v/>
      </c>
      <c r="AW47" s="656" t="str">
        <f t="shared" si="12"/>
        <v>入力済</v>
      </c>
      <c r="AX47" s="661" t="str">
        <f>IFERROR(VLOOKUP(K47,'【参考】数式用'!$AR$3:$AS$49,2,FALSE),"")</f>
        <v/>
      </c>
      <c r="AY47" s="656" t="str">
        <f t="shared" si="13"/>
        <v/>
      </c>
      <c r="AZ47" s="656" t="str">
        <f t="shared" si="19"/>
        <v>入力済</v>
      </c>
      <c r="BA47" s="661" t="str">
        <f>IFERROR(VLOOKUP(K47,'【参考】数式用'!$AX$3:$AY$56,2,FALSE),"")</f>
        <v/>
      </c>
      <c r="BB47" s="656" t="str">
        <f t="shared" si="15"/>
        <v/>
      </c>
      <c r="BC47" s="672" t="str">
        <f t="shared" si="16"/>
        <v>入力済</v>
      </c>
      <c r="BD47" s="656" t="str">
        <f t="shared" si="17"/>
        <v/>
      </c>
      <c r="BE47" s="656" t="str">
        <f t="shared" si="18"/>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3"/>
        <v/>
      </c>
      <c r="AM48" s="653"/>
      <c r="AN48" s="656" t="str">
        <f>IFERROR(VLOOKUP(K48,'【参考】数式用'!$A$2:$N$57,14,FALSE),"")</f>
        <v/>
      </c>
      <c r="AO48" s="656" t="str">
        <f t="shared" si="4"/>
        <v/>
      </c>
      <c r="AP48" s="661" t="str">
        <f t="shared" si="5"/>
        <v/>
      </c>
      <c r="AQ48" s="661" t="str">
        <f t="shared" si="6"/>
        <v>入力済</v>
      </c>
      <c r="AR48" s="656" t="str">
        <f t="shared" si="7"/>
        <v/>
      </c>
      <c r="AS48" s="661" t="str">
        <f t="shared" si="8"/>
        <v>入力済</v>
      </c>
      <c r="AT48" s="661" t="str">
        <f t="shared" si="9"/>
        <v/>
      </c>
      <c r="AU48" s="661" t="str">
        <f t="shared" si="10"/>
        <v/>
      </c>
      <c r="AV48" s="656" t="str">
        <f t="shared" si="11"/>
        <v/>
      </c>
      <c r="AW48" s="656" t="str">
        <f t="shared" si="12"/>
        <v>入力済</v>
      </c>
      <c r="AX48" s="661" t="str">
        <f>IFERROR(VLOOKUP(K48,'【参考】数式用'!$AR$3:$AS$49,2,FALSE),"")</f>
        <v/>
      </c>
      <c r="AY48" s="656" t="str">
        <f t="shared" si="13"/>
        <v/>
      </c>
      <c r="AZ48" s="656" t="str">
        <f t="shared" si="19"/>
        <v>入力済</v>
      </c>
      <c r="BA48" s="661" t="str">
        <f>IFERROR(VLOOKUP(K48,'【参考】数式用'!$AX$3:$AY$56,2,FALSE),"")</f>
        <v/>
      </c>
      <c r="BB48" s="656" t="str">
        <f t="shared" si="15"/>
        <v/>
      </c>
      <c r="BC48" s="672" t="str">
        <f t="shared" si="16"/>
        <v>入力済</v>
      </c>
      <c r="BD48" s="656" t="str">
        <f t="shared" si="17"/>
        <v/>
      </c>
      <c r="BE48" s="656" t="str">
        <f t="shared" si="18"/>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3"/>
        <v/>
      </c>
      <c r="AM49" s="653"/>
      <c r="AN49" s="656" t="str">
        <f>IFERROR(VLOOKUP(K49,'【参考】数式用'!$A$2:$N$57,14,FALSE),"")</f>
        <v/>
      </c>
      <c r="AO49" s="656" t="str">
        <f t="shared" si="4"/>
        <v/>
      </c>
      <c r="AP49" s="661" t="str">
        <f t="shared" si="5"/>
        <v/>
      </c>
      <c r="AQ49" s="661" t="str">
        <f t="shared" si="6"/>
        <v>入力済</v>
      </c>
      <c r="AR49" s="656" t="str">
        <f t="shared" si="7"/>
        <v/>
      </c>
      <c r="AS49" s="661" t="str">
        <f t="shared" si="8"/>
        <v>入力済</v>
      </c>
      <c r="AT49" s="661" t="str">
        <f t="shared" si="9"/>
        <v/>
      </c>
      <c r="AU49" s="661" t="str">
        <f t="shared" si="10"/>
        <v/>
      </c>
      <c r="AV49" s="656" t="str">
        <f t="shared" si="11"/>
        <v/>
      </c>
      <c r="AW49" s="656" t="str">
        <f t="shared" si="12"/>
        <v>入力済</v>
      </c>
      <c r="AX49" s="661" t="str">
        <f>IFERROR(VLOOKUP(K49,'【参考】数式用'!$AR$3:$AS$49,2,FALSE),"")</f>
        <v/>
      </c>
      <c r="AY49" s="656" t="str">
        <f t="shared" si="13"/>
        <v/>
      </c>
      <c r="AZ49" s="656" t="str">
        <f t="shared" si="19"/>
        <v>入力済</v>
      </c>
      <c r="BA49" s="661" t="str">
        <f>IFERROR(VLOOKUP(K49,'【参考】数式用'!$AX$3:$AY$56,2,FALSE),"")</f>
        <v/>
      </c>
      <c r="BB49" s="656" t="str">
        <f t="shared" si="15"/>
        <v/>
      </c>
      <c r="BC49" s="672" t="str">
        <f t="shared" si="16"/>
        <v>入力済</v>
      </c>
      <c r="BD49" s="656" t="str">
        <f t="shared" si="17"/>
        <v/>
      </c>
      <c r="BE49" s="656" t="str">
        <f t="shared" si="18"/>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3"/>
        <v/>
      </c>
      <c r="AM50" s="653"/>
      <c r="AN50" s="656" t="str">
        <f>IFERROR(VLOOKUP(K50,'【参考】数式用'!$A$2:$N$57,14,FALSE),"")</f>
        <v/>
      </c>
      <c r="AO50" s="656" t="str">
        <f t="shared" si="4"/>
        <v/>
      </c>
      <c r="AP50" s="661" t="str">
        <f t="shared" si="5"/>
        <v/>
      </c>
      <c r="AQ50" s="661" t="str">
        <f t="shared" si="6"/>
        <v>入力済</v>
      </c>
      <c r="AR50" s="656" t="str">
        <f t="shared" si="7"/>
        <v/>
      </c>
      <c r="AS50" s="661" t="str">
        <f t="shared" si="8"/>
        <v>入力済</v>
      </c>
      <c r="AT50" s="661" t="str">
        <f t="shared" si="9"/>
        <v/>
      </c>
      <c r="AU50" s="661" t="str">
        <f t="shared" si="10"/>
        <v/>
      </c>
      <c r="AV50" s="656" t="str">
        <f t="shared" si="11"/>
        <v/>
      </c>
      <c r="AW50" s="656" t="str">
        <f t="shared" si="12"/>
        <v>入力済</v>
      </c>
      <c r="AX50" s="661" t="str">
        <f>IFERROR(VLOOKUP(K50,'【参考】数式用'!$AR$3:$AS$49,2,FALSE),"")</f>
        <v/>
      </c>
      <c r="AY50" s="656" t="str">
        <f t="shared" si="13"/>
        <v/>
      </c>
      <c r="AZ50" s="656" t="str">
        <f t="shared" si="19"/>
        <v>入力済</v>
      </c>
      <c r="BA50" s="661" t="str">
        <f>IFERROR(VLOOKUP(K50,'【参考】数式用'!$AX$3:$AY$56,2,FALSE),"")</f>
        <v/>
      </c>
      <c r="BB50" s="656" t="str">
        <f t="shared" si="15"/>
        <v/>
      </c>
      <c r="BC50" s="672" t="str">
        <f t="shared" si="16"/>
        <v>入力済</v>
      </c>
      <c r="BD50" s="656" t="str">
        <f t="shared" si="17"/>
        <v/>
      </c>
      <c r="BE50" s="656" t="str">
        <f t="shared" si="18"/>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3"/>
        <v/>
      </c>
      <c r="AM51" s="653"/>
      <c r="AN51" s="656" t="str">
        <f>IFERROR(VLOOKUP(K51,'【参考】数式用'!$A$2:$N$57,14,FALSE),"")</f>
        <v/>
      </c>
      <c r="AO51" s="656" t="str">
        <f t="shared" si="4"/>
        <v/>
      </c>
      <c r="AP51" s="661" t="str">
        <f t="shared" si="5"/>
        <v/>
      </c>
      <c r="AQ51" s="661" t="str">
        <f t="shared" si="6"/>
        <v>入力済</v>
      </c>
      <c r="AR51" s="656" t="str">
        <f t="shared" si="7"/>
        <v/>
      </c>
      <c r="AS51" s="661" t="str">
        <f t="shared" si="8"/>
        <v>入力済</v>
      </c>
      <c r="AT51" s="661" t="str">
        <f t="shared" si="9"/>
        <v/>
      </c>
      <c r="AU51" s="661" t="str">
        <f t="shared" si="10"/>
        <v/>
      </c>
      <c r="AV51" s="656" t="str">
        <f t="shared" si="11"/>
        <v/>
      </c>
      <c r="AW51" s="656" t="str">
        <f t="shared" si="12"/>
        <v>入力済</v>
      </c>
      <c r="AX51" s="661" t="str">
        <f>IFERROR(VLOOKUP(K51,'【参考】数式用'!$AR$3:$AS$49,2,FALSE),"")</f>
        <v/>
      </c>
      <c r="AY51" s="656" t="str">
        <f t="shared" si="13"/>
        <v/>
      </c>
      <c r="AZ51" s="656" t="str">
        <f t="shared" si="19"/>
        <v>入力済</v>
      </c>
      <c r="BA51" s="661" t="str">
        <f>IFERROR(VLOOKUP(K51,'【参考】数式用'!$AX$3:$AY$56,2,FALSE),"")</f>
        <v/>
      </c>
      <c r="BB51" s="656" t="str">
        <f t="shared" si="15"/>
        <v/>
      </c>
      <c r="BC51" s="672" t="str">
        <f t="shared" si="16"/>
        <v>入力済</v>
      </c>
      <c r="BD51" s="656" t="str">
        <f t="shared" si="17"/>
        <v/>
      </c>
      <c r="BE51" s="656" t="str">
        <f t="shared" si="18"/>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3"/>
        <v/>
      </c>
      <c r="AM52" s="653"/>
      <c r="AN52" s="656" t="str">
        <f>IFERROR(VLOOKUP(K52,'【参考】数式用'!$A$2:$N$57,14,FALSE),"")</f>
        <v/>
      </c>
      <c r="AO52" s="656" t="str">
        <f t="shared" si="4"/>
        <v/>
      </c>
      <c r="AP52" s="661" t="str">
        <f t="shared" si="5"/>
        <v/>
      </c>
      <c r="AQ52" s="661" t="str">
        <f t="shared" si="6"/>
        <v>入力済</v>
      </c>
      <c r="AR52" s="656" t="str">
        <f t="shared" si="7"/>
        <v/>
      </c>
      <c r="AS52" s="661" t="str">
        <f t="shared" si="8"/>
        <v>入力済</v>
      </c>
      <c r="AT52" s="661" t="str">
        <f t="shared" si="9"/>
        <v/>
      </c>
      <c r="AU52" s="661" t="str">
        <f t="shared" si="10"/>
        <v/>
      </c>
      <c r="AV52" s="656" t="str">
        <f t="shared" si="11"/>
        <v/>
      </c>
      <c r="AW52" s="656" t="str">
        <f t="shared" si="12"/>
        <v>入力済</v>
      </c>
      <c r="AX52" s="661" t="str">
        <f>IFERROR(VLOOKUP(K52,'【参考】数式用'!$AR$3:$AS$49,2,FALSE),"")</f>
        <v/>
      </c>
      <c r="AY52" s="656" t="str">
        <f t="shared" si="13"/>
        <v/>
      </c>
      <c r="AZ52" s="656" t="str">
        <f t="shared" si="19"/>
        <v>入力済</v>
      </c>
      <c r="BA52" s="661" t="str">
        <f>IFERROR(VLOOKUP(K52,'【参考】数式用'!$AX$3:$AY$56,2,FALSE),"")</f>
        <v/>
      </c>
      <c r="BB52" s="656" t="str">
        <f t="shared" si="15"/>
        <v/>
      </c>
      <c r="BC52" s="672" t="str">
        <f t="shared" si="16"/>
        <v>入力済</v>
      </c>
      <c r="BD52" s="656" t="str">
        <f t="shared" si="17"/>
        <v/>
      </c>
      <c r="BE52" s="656" t="str">
        <f t="shared" si="18"/>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3"/>
        <v/>
      </c>
      <c r="AM53" s="653"/>
      <c r="AN53" s="656" t="str">
        <f>IFERROR(VLOOKUP(K53,'【参考】数式用'!$A$2:$N$57,14,FALSE),"")</f>
        <v/>
      </c>
      <c r="AO53" s="656" t="str">
        <f t="shared" si="4"/>
        <v/>
      </c>
      <c r="AP53" s="661" t="str">
        <f t="shared" si="5"/>
        <v/>
      </c>
      <c r="AQ53" s="661" t="str">
        <f t="shared" si="6"/>
        <v>入力済</v>
      </c>
      <c r="AR53" s="656" t="str">
        <f t="shared" si="7"/>
        <v/>
      </c>
      <c r="AS53" s="661" t="str">
        <f t="shared" si="8"/>
        <v>入力済</v>
      </c>
      <c r="AT53" s="661" t="str">
        <f t="shared" si="9"/>
        <v/>
      </c>
      <c r="AU53" s="661" t="str">
        <f t="shared" si="10"/>
        <v/>
      </c>
      <c r="AV53" s="656" t="str">
        <f t="shared" si="11"/>
        <v/>
      </c>
      <c r="AW53" s="656" t="str">
        <f t="shared" si="12"/>
        <v>入力済</v>
      </c>
      <c r="AX53" s="661" t="str">
        <f>IFERROR(VLOOKUP(K53,'【参考】数式用'!$AR$3:$AS$49,2,FALSE),"")</f>
        <v/>
      </c>
      <c r="AY53" s="656" t="str">
        <f t="shared" si="13"/>
        <v/>
      </c>
      <c r="AZ53" s="656" t="str">
        <f t="shared" si="19"/>
        <v>入力済</v>
      </c>
      <c r="BA53" s="661" t="str">
        <f>IFERROR(VLOOKUP(K53,'【参考】数式用'!$AX$3:$AY$56,2,FALSE),"")</f>
        <v/>
      </c>
      <c r="BB53" s="656" t="str">
        <f t="shared" si="15"/>
        <v/>
      </c>
      <c r="BC53" s="672" t="str">
        <f t="shared" si="16"/>
        <v>入力済</v>
      </c>
      <c r="BD53" s="656" t="str">
        <f t="shared" si="17"/>
        <v/>
      </c>
      <c r="BE53" s="656" t="str">
        <f t="shared" si="18"/>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3"/>
        <v/>
      </c>
      <c r="AM54" s="653"/>
      <c r="AN54" s="656" t="str">
        <f>IFERROR(VLOOKUP(K54,'【参考】数式用'!$A$2:$N$57,14,FALSE),"")</f>
        <v/>
      </c>
      <c r="AO54" s="656" t="str">
        <f t="shared" si="4"/>
        <v/>
      </c>
      <c r="AP54" s="661" t="str">
        <f t="shared" si="5"/>
        <v/>
      </c>
      <c r="AQ54" s="661" t="str">
        <f t="shared" si="6"/>
        <v>入力済</v>
      </c>
      <c r="AR54" s="656" t="str">
        <f t="shared" si="7"/>
        <v/>
      </c>
      <c r="AS54" s="661" t="str">
        <f t="shared" si="8"/>
        <v>入力済</v>
      </c>
      <c r="AT54" s="661" t="str">
        <f t="shared" si="9"/>
        <v/>
      </c>
      <c r="AU54" s="661" t="str">
        <f t="shared" si="10"/>
        <v/>
      </c>
      <c r="AV54" s="656" t="str">
        <f t="shared" si="11"/>
        <v/>
      </c>
      <c r="AW54" s="656" t="str">
        <f t="shared" si="12"/>
        <v>入力済</v>
      </c>
      <c r="AX54" s="661" t="str">
        <f>IFERROR(VLOOKUP(K54,'【参考】数式用'!$AR$3:$AS$49,2,FALSE),"")</f>
        <v/>
      </c>
      <c r="AY54" s="656" t="str">
        <f t="shared" si="13"/>
        <v/>
      </c>
      <c r="AZ54" s="656" t="str">
        <f t="shared" si="19"/>
        <v>入力済</v>
      </c>
      <c r="BA54" s="661" t="str">
        <f>IFERROR(VLOOKUP(K54,'【参考】数式用'!$AX$3:$AY$56,2,FALSE),"")</f>
        <v/>
      </c>
      <c r="BB54" s="656" t="str">
        <f t="shared" si="15"/>
        <v/>
      </c>
      <c r="BC54" s="672" t="str">
        <f t="shared" si="16"/>
        <v>入力済</v>
      </c>
      <c r="BD54" s="656" t="str">
        <f t="shared" si="17"/>
        <v/>
      </c>
      <c r="BE54" s="656" t="str">
        <f t="shared" si="18"/>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3"/>
        <v/>
      </c>
      <c r="AM55" s="653"/>
      <c r="AN55" s="656" t="str">
        <f>IFERROR(VLOOKUP(K55,'【参考】数式用'!$A$2:$N$57,14,FALSE),"")</f>
        <v/>
      </c>
      <c r="AO55" s="656" t="str">
        <f t="shared" si="4"/>
        <v/>
      </c>
      <c r="AP55" s="661" t="str">
        <f t="shared" si="5"/>
        <v/>
      </c>
      <c r="AQ55" s="661" t="str">
        <f t="shared" si="6"/>
        <v>入力済</v>
      </c>
      <c r="AR55" s="656" t="str">
        <f t="shared" si="7"/>
        <v/>
      </c>
      <c r="AS55" s="661" t="str">
        <f t="shared" si="8"/>
        <v>入力済</v>
      </c>
      <c r="AT55" s="661" t="str">
        <f t="shared" si="9"/>
        <v/>
      </c>
      <c r="AU55" s="661" t="str">
        <f t="shared" si="10"/>
        <v/>
      </c>
      <c r="AV55" s="656" t="str">
        <f t="shared" si="11"/>
        <v/>
      </c>
      <c r="AW55" s="656" t="str">
        <f t="shared" si="12"/>
        <v>入力済</v>
      </c>
      <c r="AX55" s="661" t="str">
        <f>IFERROR(VLOOKUP(K55,'【参考】数式用'!$AR$3:$AS$49,2,FALSE),"")</f>
        <v/>
      </c>
      <c r="AY55" s="656" t="str">
        <f t="shared" si="13"/>
        <v/>
      </c>
      <c r="AZ55" s="656" t="str">
        <f t="shared" si="19"/>
        <v>入力済</v>
      </c>
      <c r="BA55" s="661" t="str">
        <f>IFERROR(VLOOKUP(K55,'【参考】数式用'!$AX$3:$AY$56,2,FALSE),"")</f>
        <v/>
      </c>
      <c r="BB55" s="656" t="str">
        <f t="shared" si="15"/>
        <v/>
      </c>
      <c r="BC55" s="672" t="str">
        <f t="shared" si="16"/>
        <v>入力済</v>
      </c>
      <c r="BD55" s="656" t="str">
        <f t="shared" si="17"/>
        <v/>
      </c>
      <c r="BE55" s="656" t="str">
        <f t="shared" si="18"/>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3"/>
        <v/>
      </c>
      <c r="AM56" s="653"/>
      <c r="AN56" s="656" t="str">
        <f>IFERROR(VLOOKUP(K56,'【参考】数式用'!$A$2:$N$57,14,FALSE),"")</f>
        <v/>
      </c>
      <c r="AO56" s="656" t="str">
        <f t="shared" si="4"/>
        <v/>
      </c>
      <c r="AP56" s="661" t="str">
        <f t="shared" si="5"/>
        <v/>
      </c>
      <c r="AQ56" s="661" t="str">
        <f t="shared" si="6"/>
        <v>入力済</v>
      </c>
      <c r="AR56" s="656" t="str">
        <f t="shared" si="7"/>
        <v/>
      </c>
      <c r="AS56" s="661" t="str">
        <f t="shared" si="8"/>
        <v>入力済</v>
      </c>
      <c r="AT56" s="661" t="str">
        <f t="shared" si="9"/>
        <v/>
      </c>
      <c r="AU56" s="661" t="str">
        <f t="shared" si="10"/>
        <v/>
      </c>
      <c r="AV56" s="656" t="str">
        <f t="shared" si="11"/>
        <v/>
      </c>
      <c r="AW56" s="656" t="str">
        <f t="shared" si="12"/>
        <v>入力済</v>
      </c>
      <c r="AX56" s="661" t="str">
        <f>IFERROR(VLOOKUP(K56,'【参考】数式用'!$AR$3:$AS$49,2,FALSE),"")</f>
        <v/>
      </c>
      <c r="AY56" s="656" t="str">
        <f t="shared" si="13"/>
        <v/>
      </c>
      <c r="AZ56" s="656" t="str">
        <f t="shared" si="19"/>
        <v>入力済</v>
      </c>
      <c r="BA56" s="661" t="str">
        <f>IFERROR(VLOOKUP(K56,'【参考】数式用'!$AX$3:$AY$56,2,FALSE),"")</f>
        <v/>
      </c>
      <c r="BB56" s="656" t="str">
        <f t="shared" si="15"/>
        <v/>
      </c>
      <c r="BC56" s="672" t="str">
        <f t="shared" si="16"/>
        <v>入力済</v>
      </c>
      <c r="BD56" s="656" t="str">
        <f t="shared" si="17"/>
        <v/>
      </c>
      <c r="BE56" s="656" t="str">
        <f t="shared" si="18"/>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3"/>
        <v/>
      </c>
      <c r="AM57" s="653"/>
      <c r="AN57" s="656" t="str">
        <f>IFERROR(VLOOKUP(K57,'【参考】数式用'!$A$2:$N$57,14,FALSE),"")</f>
        <v/>
      </c>
      <c r="AO57" s="656" t="str">
        <f t="shared" si="4"/>
        <v/>
      </c>
      <c r="AP57" s="661" t="str">
        <f t="shared" si="5"/>
        <v/>
      </c>
      <c r="AQ57" s="661" t="str">
        <f t="shared" si="6"/>
        <v>入力済</v>
      </c>
      <c r="AR57" s="656" t="str">
        <f t="shared" si="7"/>
        <v/>
      </c>
      <c r="AS57" s="661" t="str">
        <f t="shared" si="8"/>
        <v>入力済</v>
      </c>
      <c r="AT57" s="661" t="str">
        <f t="shared" si="9"/>
        <v/>
      </c>
      <c r="AU57" s="661" t="str">
        <f t="shared" si="10"/>
        <v/>
      </c>
      <c r="AV57" s="656" t="str">
        <f t="shared" si="11"/>
        <v/>
      </c>
      <c r="AW57" s="656" t="str">
        <f t="shared" si="12"/>
        <v>入力済</v>
      </c>
      <c r="AX57" s="661" t="str">
        <f>IFERROR(VLOOKUP(K57,'【参考】数式用'!$AR$3:$AS$49,2,FALSE),"")</f>
        <v/>
      </c>
      <c r="AY57" s="656" t="str">
        <f t="shared" si="13"/>
        <v/>
      </c>
      <c r="AZ57" s="656" t="str">
        <f t="shared" si="19"/>
        <v>入力済</v>
      </c>
      <c r="BA57" s="661" t="str">
        <f>IFERROR(VLOOKUP(K57,'【参考】数式用'!$AX$3:$AY$56,2,FALSE),"")</f>
        <v/>
      </c>
      <c r="BB57" s="656" t="str">
        <f t="shared" si="15"/>
        <v/>
      </c>
      <c r="BC57" s="672" t="str">
        <f t="shared" si="16"/>
        <v>入力済</v>
      </c>
      <c r="BD57" s="656" t="str">
        <f t="shared" si="17"/>
        <v/>
      </c>
      <c r="BE57" s="656" t="str">
        <f t="shared" si="18"/>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3"/>
        <v/>
      </c>
      <c r="AM58" s="653"/>
      <c r="AN58" s="656" t="str">
        <f>IFERROR(VLOOKUP(K58,'【参考】数式用'!$A$2:$N$57,14,FALSE),"")</f>
        <v/>
      </c>
      <c r="AO58" s="656" t="str">
        <f t="shared" si="4"/>
        <v/>
      </c>
      <c r="AP58" s="661" t="str">
        <f t="shared" si="5"/>
        <v/>
      </c>
      <c r="AQ58" s="661" t="str">
        <f t="shared" si="6"/>
        <v>入力済</v>
      </c>
      <c r="AR58" s="656" t="str">
        <f t="shared" si="7"/>
        <v/>
      </c>
      <c r="AS58" s="661" t="str">
        <f t="shared" si="8"/>
        <v>入力済</v>
      </c>
      <c r="AT58" s="661" t="str">
        <f t="shared" si="9"/>
        <v/>
      </c>
      <c r="AU58" s="661" t="str">
        <f t="shared" si="10"/>
        <v/>
      </c>
      <c r="AV58" s="656" t="str">
        <f t="shared" si="11"/>
        <v/>
      </c>
      <c r="AW58" s="656" t="str">
        <f t="shared" si="12"/>
        <v>入力済</v>
      </c>
      <c r="AX58" s="661" t="str">
        <f>IFERROR(VLOOKUP(K58,'【参考】数式用'!$AR$3:$AS$49,2,FALSE),"")</f>
        <v/>
      </c>
      <c r="AY58" s="656" t="str">
        <f t="shared" si="13"/>
        <v/>
      </c>
      <c r="AZ58" s="656" t="str">
        <f t="shared" si="19"/>
        <v>入力済</v>
      </c>
      <c r="BA58" s="661" t="str">
        <f>IFERROR(VLOOKUP(K58,'【参考】数式用'!$AX$3:$AY$56,2,FALSE),"")</f>
        <v/>
      </c>
      <c r="BB58" s="656" t="str">
        <f t="shared" si="15"/>
        <v/>
      </c>
      <c r="BC58" s="672" t="str">
        <f t="shared" si="16"/>
        <v>入力済</v>
      </c>
      <c r="BD58" s="656" t="str">
        <f t="shared" si="17"/>
        <v/>
      </c>
      <c r="BE58" s="656" t="str">
        <f t="shared" si="18"/>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3"/>
        <v/>
      </c>
      <c r="AM59" s="653"/>
      <c r="AN59" s="656" t="str">
        <f>IFERROR(VLOOKUP(K59,'【参考】数式用'!$A$2:$N$57,14,FALSE),"")</f>
        <v/>
      </c>
      <c r="AO59" s="656" t="str">
        <f t="shared" si="4"/>
        <v/>
      </c>
      <c r="AP59" s="661" t="str">
        <f t="shared" si="5"/>
        <v/>
      </c>
      <c r="AQ59" s="661" t="str">
        <f t="shared" si="6"/>
        <v>入力済</v>
      </c>
      <c r="AR59" s="656" t="str">
        <f t="shared" si="7"/>
        <v/>
      </c>
      <c r="AS59" s="661" t="str">
        <f t="shared" si="8"/>
        <v>入力済</v>
      </c>
      <c r="AT59" s="661" t="str">
        <f t="shared" si="9"/>
        <v/>
      </c>
      <c r="AU59" s="661" t="str">
        <f t="shared" si="10"/>
        <v/>
      </c>
      <c r="AV59" s="656" t="str">
        <f t="shared" si="11"/>
        <v/>
      </c>
      <c r="AW59" s="656" t="str">
        <f t="shared" si="12"/>
        <v>入力済</v>
      </c>
      <c r="AX59" s="661" t="str">
        <f>IFERROR(VLOOKUP(K59,'【参考】数式用'!$AR$3:$AS$49,2,FALSE),"")</f>
        <v/>
      </c>
      <c r="AY59" s="656" t="str">
        <f t="shared" si="13"/>
        <v/>
      </c>
      <c r="AZ59" s="656" t="str">
        <f t="shared" si="19"/>
        <v>入力済</v>
      </c>
      <c r="BA59" s="661" t="str">
        <f>IFERROR(VLOOKUP(K59,'【参考】数式用'!$AX$3:$AY$56,2,FALSE),"")</f>
        <v/>
      </c>
      <c r="BB59" s="656" t="str">
        <f t="shared" si="15"/>
        <v/>
      </c>
      <c r="BC59" s="672" t="str">
        <f t="shared" si="16"/>
        <v>入力済</v>
      </c>
      <c r="BD59" s="656" t="str">
        <f t="shared" si="17"/>
        <v/>
      </c>
      <c r="BE59" s="656" t="str">
        <f t="shared" si="18"/>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3"/>
        <v/>
      </c>
      <c r="AM60" s="653"/>
      <c r="AN60" s="656" t="str">
        <f>IFERROR(VLOOKUP(K60,'【参考】数式用'!$A$2:$N$57,14,FALSE),"")</f>
        <v/>
      </c>
      <c r="AO60" s="656" t="str">
        <f t="shared" si="4"/>
        <v/>
      </c>
      <c r="AP60" s="661" t="str">
        <f t="shared" si="5"/>
        <v/>
      </c>
      <c r="AQ60" s="661" t="str">
        <f t="shared" si="6"/>
        <v>入力済</v>
      </c>
      <c r="AR60" s="656" t="str">
        <f t="shared" si="7"/>
        <v/>
      </c>
      <c r="AS60" s="661" t="str">
        <f t="shared" si="8"/>
        <v>入力済</v>
      </c>
      <c r="AT60" s="661" t="str">
        <f t="shared" si="9"/>
        <v/>
      </c>
      <c r="AU60" s="661" t="str">
        <f t="shared" si="10"/>
        <v/>
      </c>
      <c r="AV60" s="656" t="str">
        <f t="shared" si="11"/>
        <v/>
      </c>
      <c r="AW60" s="656" t="str">
        <f t="shared" si="12"/>
        <v>入力済</v>
      </c>
      <c r="AX60" s="661" t="str">
        <f>IFERROR(VLOOKUP(K60,'【参考】数式用'!$AR$3:$AS$49,2,FALSE),"")</f>
        <v/>
      </c>
      <c r="AY60" s="656" t="str">
        <f t="shared" si="13"/>
        <v/>
      </c>
      <c r="AZ60" s="656" t="str">
        <f t="shared" si="19"/>
        <v>入力済</v>
      </c>
      <c r="BA60" s="661" t="str">
        <f>IFERROR(VLOOKUP(K60,'【参考】数式用'!$AX$3:$AY$56,2,FALSE),"")</f>
        <v/>
      </c>
      <c r="BB60" s="656" t="str">
        <f t="shared" si="15"/>
        <v/>
      </c>
      <c r="BC60" s="672" t="str">
        <f t="shared" si="16"/>
        <v>入力済</v>
      </c>
      <c r="BD60" s="656" t="str">
        <f t="shared" si="17"/>
        <v/>
      </c>
      <c r="BE60" s="656" t="str">
        <f t="shared" si="18"/>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3"/>
        <v/>
      </c>
      <c r="AM61" s="653"/>
      <c r="AN61" s="656" t="str">
        <f>IFERROR(VLOOKUP(K61,'【参考】数式用'!$A$2:$N$57,14,FALSE),"")</f>
        <v/>
      </c>
      <c r="AO61" s="656" t="str">
        <f t="shared" si="4"/>
        <v/>
      </c>
      <c r="AP61" s="661" t="str">
        <f t="shared" si="5"/>
        <v/>
      </c>
      <c r="AQ61" s="661" t="str">
        <f t="shared" si="6"/>
        <v>入力済</v>
      </c>
      <c r="AR61" s="656" t="str">
        <f t="shared" si="7"/>
        <v/>
      </c>
      <c r="AS61" s="661" t="str">
        <f t="shared" si="8"/>
        <v>入力済</v>
      </c>
      <c r="AT61" s="661" t="str">
        <f t="shared" si="9"/>
        <v/>
      </c>
      <c r="AU61" s="661" t="str">
        <f t="shared" si="10"/>
        <v/>
      </c>
      <c r="AV61" s="656" t="str">
        <f t="shared" si="11"/>
        <v/>
      </c>
      <c r="AW61" s="656" t="str">
        <f t="shared" si="12"/>
        <v>入力済</v>
      </c>
      <c r="AX61" s="661" t="str">
        <f>IFERROR(VLOOKUP(K61,'【参考】数式用'!$AR$3:$AS$49,2,FALSE),"")</f>
        <v/>
      </c>
      <c r="AY61" s="656" t="str">
        <f t="shared" si="13"/>
        <v/>
      </c>
      <c r="AZ61" s="656" t="str">
        <f t="shared" si="19"/>
        <v>入力済</v>
      </c>
      <c r="BA61" s="661" t="str">
        <f>IFERROR(VLOOKUP(K61,'【参考】数式用'!$AX$3:$AY$56,2,FALSE),"")</f>
        <v/>
      </c>
      <c r="BB61" s="656" t="str">
        <f t="shared" si="15"/>
        <v/>
      </c>
      <c r="BC61" s="672" t="str">
        <f t="shared" si="16"/>
        <v>入力済</v>
      </c>
      <c r="BD61" s="656" t="str">
        <f t="shared" si="17"/>
        <v/>
      </c>
      <c r="BE61" s="656" t="str">
        <f t="shared" si="18"/>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3"/>
        <v/>
      </c>
      <c r="AM62" s="653"/>
      <c r="AN62" s="656" t="str">
        <f>IFERROR(VLOOKUP(K62,'【参考】数式用'!$A$2:$N$57,14,FALSE),"")</f>
        <v/>
      </c>
      <c r="AO62" s="656" t="str">
        <f t="shared" si="4"/>
        <v/>
      </c>
      <c r="AP62" s="661" t="str">
        <f t="shared" si="5"/>
        <v/>
      </c>
      <c r="AQ62" s="661" t="str">
        <f t="shared" si="6"/>
        <v>入力済</v>
      </c>
      <c r="AR62" s="656" t="str">
        <f t="shared" si="7"/>
        <v/>
      </c>
      <c r="AS62" s="661" t="str">
        <f t="shared" si="8"/>
        <v>入力済</v>
      </c>
      <c r="AT62" s="661" t="str">
        <f t="shared" si="9"/>
        <v/>
      </c>
      <c r="AU62" s="661" t="str">
        <f t="shared" si="10"/>
        <v/>
      </c>
      <c r="AV62" s="656" t="str">
        <f t="shared" si="11"/>
        <v/>
      </c>
      <c r="AW62" s="656" t="str">
        <f t="shared" si="12"/>
        <v>入力済</v>
      </c>
      <c r="AX62" s="661" t="str">
        <f>IFERROR(VLOOKUP(K62,'【参考】数式用'!$AR$3:$AS$49,2,FALSE),"")</f>
        <v/>
      </c>
      <c r="AY62" s="656" t="str">
        <f t="shared" si="13"/>
        <v/>
      </c>
      <c r="AZ62" s="656" t="str">
        <f t="shared" si="19"/>
        <v>入力済</v>
      </c>
      <c r="BA62" s="661" t="str">
        <f>IFERROR(VLOOKUP(K62,'【参考】数式用'!$AX$3:$AY$56,2,FALSE),"")</f>
        <v/>
      </c>
      <c r="BB62" s="656" t="str">
        <f t="shared" si="15"/>
        <v/>
      </c>
      <c r="BC62" s="672" t="str">
        <f t="shared" si="16"/>
        <v>入力済</v>
      </c>
      <c r="BD62" s="656" t="str">
        <f t="shared" si="17"/>
        <v/>
      </c>
      <c r="BE62" s="656" t="str">
        <f t="shared" si="18"/>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3"/>
        <v/>
      </c>
      <c r="AM63" s="653"/>
      <c r="AN63" s="656" t="str">
        <f>IFERROR(VLOOKUP(K63,'【参考】数式用'!$A$2:$N$57,14,FALSE),"")</f>
        <v/>
      </c>
      <c r="AO63" s="656" t="str">
        <f t="shared" si="4"/>
        <v/>
      </c>
      <c r="AP63" s="661" t="str">
        <f t="shared" si="5"/>
        <v/>
      </c>
      <c r="AQ63" s="661" t="str">
        <f t="shared" si="6"/>
        <v>入力済</v>
      </c>
      <c r="AR63" s="656" t="str">
        <f t="shared" si="7"/>
        <v/>
      </c>
      <c r="AS63" s="661" t="str">
        <f t="shared" si="8"/>
        <v>入力済</v>
      </c>
      <c r="AT63" s="661" t="str">
        <f t="shared" si="9"/>
        <v/>
      </c>
      <c r="AU63" s="661" t="str">
        <f t="shared" si="10"/>
        <v/>
      </c>
      <c r="AV63" s="656" t="str">
        <f t="shared" si="11"/>
        <v/>
      </c>
      <c r="AW63" s="656" t="str">
        <f t="shared" si="12"/>
        <v>入力済</v>
      </c>
      <c r="AX63" s="661" t="str">
        <f>IFERROR(VLOOKUP(K63,'【参考】数式用'!$AR$3:$AS$49,2,FALSE),"")</f>
        <v/>
      </c>
      <c r="AY63" s="656" t="str">
        <f t="shared" si="13"/>
        <v/>
      </c>
      <c r="AZ63" s="656" t="str">
        <f t="shared" si="19"/>
        <v>入力済</v>
      </c>
      <c r="BA63" s="661" t="str">
        <f>IFERROR(VLOOKUP(K63,'【参考】数式用'!$AX$3:$AY$56,2,FALSE),"")</f>
        <v/>
      </c>
      <c r="BB63" s="656" t="str">
        <f t="shared" si="15"/>
        <v/>
      </c>
      <c r="BC63" s="672" t="str">
        <f t="shared" si="16"/>
        <v>入力済</v>
      </c>
      <c r="BD63" s="656" t="str">
        <f t="shared" si="17"/>
        <v/>
      </c>
      <c r="BE63" s="656" t="str">
        <f t="shared" si="18"/>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3"/>
        <v/>
      </c>
      <c r="AM64" s="653"/>
      <c r="AN64" s="656" t="str">
        <f>IFERROR(VLOOKUP(K64,'【参考】数式用'!$A$2:$N$57,14,FALSE),"")</f>
        <v/>
      </c>
      <c r="AO64" s="656" t="str">
        <f t="shared" si="4"/>
        <v/>
      </c>
      <c r="AP64" s="661" t="str">
        <f t="shared" si="5"/>
        <v/>
      </c>
      <c r="AQ64" s="661" t="str">
        <f t="shared" si="6"/>
        <v>入力済</v>
      </c>
      <c r="AR64" s="656" t="str">
        <f t="shared" si="7"/>
        <v/>
      </c>
      <c r="AS64" s="661" t="str">
        <f t="shared" si="8"/>
        <v>入力済</v>
      </c>
      <c r="AT64" s="661" t="str">
        <f t="shared" si="9"/>
        <v/>
      </c>
      <c r="AU64" s="661" t="str">
        <f t="shared" si="10"/>
        <v/>
      </c>
      <c r="AV64" s="656" t="str">
        <f t="shared" si="11"/>
        <v/>
      </c>
      <c r="AW64" s="656" t="str">
        <f t="shared" si="12"/>
        <v>入力済</v>
      </c>
      <c r="AX64" s="661" t="str">
        <f>IFERROR(VLOOKUP(K64,'【参考】数式用'!$AR$3:$AS$49,2,FALSE),"")</f>
        <v/>
      </c>
      <c r="AY64" s="656" t="str">
        <f t="shared" si="13"/>
        <v/>
      </c>
      <c r="AZ64" s="656" t="str">
        <f t="shared" si="19"/>
        <v>入力済</v>
      </c>
      <c r="BA64" s="661" t="str">
        <f>IFERROR(VLOOKUP(K64,'【参考】数式用'!$AX$3:$AY$56,2,FALSE),"")</f>
        <v/>
      </c>
      <c r="BB64" s="656" t="str">
        <f t="shared" si="15"/>
        <v/>
      </c>
      <c r="BC64" s="672" t="str">
        <f t="shared" si="16"/>
        <v>入力済</v>
      </c>
      <c r="BD64" s="656" t="str">
        <f t="shared" si="17"/>
        <v/>
      </c>
      <c r="BE64" s="656" t="str">
        <f t="shared" si="18"/>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3"/>
        <v/>
      </c>
      <c r="AM65" s="653"/>
      <c r="AN65" s="656" t="str">
        <f>IFERROR(VLOOKUP(K65,'【参考】数式用'!$A$2:$N$57,14,FALSE),"")</f>
        <v/>
      </c>
      <c r="AO65" s="656" t="str">
        <f t="shared" si="4"/>
        <v/>
      </c>
      <c r="AP65" s="661" t="str">
        <f t="shared" si="5"/>
        <v/>
      </c>
      <c r="AQ65" s="661" t="str">
        <f t="shared" si="6"/>
        <v>入力済</v>
      </c>
      <c r="AR65" s="656" t="str">
        <f t="shared" si="7"/>
        <v/>
      </c>
      <c r="AS65" s="661" t="str">
        <f t="shared" si="8"/>
        <v>入力済</v>
      </c>
      <c r="AT65" s="661" t="str">
        <f t="shared" si="9"/>
        <v/>
      </c>
      <c r="AU65" s="661" t="str">
        <f t="shared" si="10"/>
        <v/>
      </c>
      <c r="AV65" s="656" t="str">
        <f t="shared" si="11"/>
        <v/>
      </c>
      <c r="AW65" s="656" t="str">
        <f t="shared" si="12"/>
        <v>入力済</v>
      </c>
      <c r="AX65" s="661" t="str">
        <f>IFERROR(VLOOKUP(K65,'【参考】数式用'!$AR$3:$AS$49,2,FALSE),"")</f>
        <v/>
      </c>
      <c r="AY65" s="656" t="str">
        <f t="shared" si="13"/>
        <v/>
      </c>
      <c r="AZ65" s="656" t="str">
        <f t="shared" si="19"/>
        <v>入力済</v>
      </c>
      <c r="BA65" s="661" t="str">
        <f>IFERROR(VLOOKUP(K65,'【参考】数式用'!$AX$3:$AY$56,2,FALSE),"")</f>
        <v/>
      </c>
      <c r="BB65" s="656" t="str">
        <f t="shared" si="15"/>
        <v/>
      </c>
      <c r="BC65" s="672" t="str">
        <f t="shared" si="16"/>
        <v>入力済</v>
      </c>
      <c r="BD65" s="656" t="str">
        <f t="shared" si="17"/>
        <v/>
      </c>
      <c r="BE65" s="656" t="str">
        <f t="shared" si="18"/>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3"/>
        <v/>
      </c>
      <c r="AM66" s="653"/>
      <c r="AN66" s="656" t="str">
        <f>IFERROR(VLOOKUP(K66,'【参考】数式用'!$A$2:$N$57,14,FALSE),"")</f>
        <v/>
      </c>
      <c r="AO66" s="656" t="str">
        <f t="shared" si="4"/>
        <v/>
      </c>
      <c r="AP66" s="661" t="str">
        <f t="shared" si="5"/>
        <v/>
      </c>
      <c r="AQ66" s="661" t="str">
        <f t="shared" si="6"/>
        <v>入力済</v>
      </c>
      <c r="AR66" s="656" t="str">
        <f t="shared" si="7"/>
        <v/>
      </c>
      <c r="AS66" s="661" t="str">
        <f t="shared" si="8"/>
        <v>入力済</v>
      </c>
      <c r="AT66" s="661" t="str">
        <f t="shared" si="9"/>
        <v/>
      </c>
      <c r="AU66" s="661" t="str">
        <f t="shared" si="10"/>
        <v/>
      </c>
      <c r="AV66" s="656" t="str">
        <f t="shared" si="11"/>
        <v/>
      </c>
      <c r="AW66" s="656" t="str">
        <f t="shared" si="12"/>
        <v>入力済</v>
      </c>
      <c r="AX66" s="661" t="str">
        <f>IFERROR(VLOOKUP(K66,'【参考】数式用'!$AR$3:$AS$49,2,FALSE),"")</f>
        <v/>
      </c>
      <c r="AY66" s="656" t="str">
        <f t="shared" si="13"/>
        <v/>
      </c>
      <c r="AZ66" s="656" t="str">
        <f t="shared" si="19"/>
        <v>入力済</v>
      </c>
      <c r="BA66" s="661" t="str">
        <f>IFERROR(VLOOKUP(K66,'【参考】数式用'!$AX$3:$AY$56,2,FALSE),"")</f>
        <v/>
      </c>
      <c r="BB66" s="656" t="str">
        <f t="shared" si="15"/>
        <v/>
      </c>
      <c r="BC66" s="672" t="str">
        <f t="shared" si="16"/>
        <v>入力済</v>
      </c>
      <c r="BD66" s="656" t="str">
        <f t="shared" si="17"/>
        <v/>
      </c>
      <c r="BE66" s="656" t="str">
        <f t="shared" si="18"/>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3"/>
        <v/>
      </c>
      <c r="AM67" s="653"/>
      <c r="AN67" s="656" t="str">
        <f>IFERROR(VLOOKUP(K67,'【参考】数式用'!$A$2:$N$57,14,FALSE),"")</f>
        <v/>
      </c>
      <c r="AO67" s="656" t="str">
        <f t="shared" si="4"/>
        <v/>
      </c>
      <c r="AP67" s="661" t="str">
        <f t="shared" si="5"/>
        <v/>
      </c>
      <c r="AQ67" s="661" t="str">
        <f t="shared" si="6"/>
        <v>入力済</v>
      </c>
      <c r="AR67" s="656" t="str">
        <f t="shared" si="7"/>
        <v/>
      </c>
      <c r="AS67" s="661" t="str">
        <f t="shared" si="8"/>
        <v>入力済</v>
      </c>
      <c r="AT67" s="661" t="str">
        <f t="shared" si="9"/>
        <v/>
      </c>
      <c r="AU67" s="661" t="str">
        <f t="shared" si="10"/>
        <v/>
      </c>
      <c r="AV67" s="656" t="str">
        <f t="shared" si="11"/>
        <v/>
      </c>
      <c r="AW67" s="656" t="str">
        <f t="shared" si="12"/>
        <v>入力済</v>
      </c>
      <c r="AX67" s="661" t="str">
        <f>IFERROR(VLOOKUP(K67,'【参考】数式用'!$AR$3:$AS$49,2,FALSE),"")</f>
        <v/>
      </c>
      <c r="AY67" s="656" t="str">
        <f t="shared" si="13"/>
        <v/>
      </c>
      <c r="AZ67" s="656" t="str">
        <f t="shared" si="19"/>
        <v>入力済</v>
      </c>
      <c r="BA67" s="661" t="str">
        <f>IFERROR(VLOOKUP(K67,'【参考】数式用'!$AX$3:$AY$56,2,FALSE),"")</f>
        <v/>
      </c>
      <c r="BB67" s="656" t="str">
        <f t="shared" si="15"/>
        <v/>
      </c>
      <c r="BC67" s="672" t="str">
        <f t="shared" si="16"/>
        <v>入力済</v>
      </c>
      <c r="BD67" s="656" t="str">
        <f t="shared" si="17"/>
        <v/>
      </c>
      <c r="BE67" s="656" t="str">
        <f t="shared" si="18"/>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3"/>
        <v/>
      </c>
      <c r="AM68" s="653"/>
      <c r="AN68" s="656" t="str">
        <f>IFERROR(VLOOKUP(K68,'【参考】数式用'!$A$2:$N$57,14,FALSE),"")</f>
        <v/>
      </c>
      <c r="AO68" s="656" t="str">
        <f t="shared" si="4"/>
        <v/>
      </c>
      <c r="AP68" s="661" t="str">
        <f t="shared" si="5"/>
        <v/>
      </c>
      <c r="AQ68" s="661" t="str">
        <f t="shared" si="6"/>
        <v>入力済</v>
      </c>
      <c r="AR68" s="656" t="str">
        <f t="shared" si="7"/>
        <v/>
      </c>
      <c r="AS68" s="661" t="str">
        <f t="shared" si="8"/>
        <v>入力済</v>
      </c>
      <c r="AT68" s="661" t="str">
        <f t="shared" si="9"/>
        <v/>
      </c>
      <c r="AU68" s="661" t="str">
        <f t="shared" si="10"/>
        <v/>
      </c>
      <c r="AV68" s="656" t="str">
        <f t="shared" si="11"/>
        <v/>
      </c>
      <c r="AW68" s="656" t="str">
        <f t="shared" si="12"/>
        <v>入力済</v>
      </c>
      <c r="AX68" s="661" t="str">
        <f>IFERROR(VLOOKUP(K68,'【参考】数式用'!$AR$3:$AS$49,2,FALSE),"")</f>
        <v/>
      </c>
      <c r="AY68" s="656" t="str">
        <f t="shared" si="13"/>
        <v/>
      </c>
      <c r="AZ68" s="656" t="str">
        <f t="shared" si="19"/>
        <v>入力済</v>
      </c>
      <c r="BA68" s="661" t="str">
        <f>IFERROR(VLOOKUP(K68,'【参考】数式用'!$AX$3:$AY$56,2,FALSE),"")</f>
        <v/>
      </c>
      <c r="BB68" s="656" t="str">
        <f t="shared" si="15"/>
        <v/>
      </c>
      <c r="BC68" s="672" t="str">
        <f t="shared" si="16"/>
        <v>入力済</v>
      </c>
      <c r="BD68" s="656" t="str">
        <f t="shared" si="17"/>
        <v/>
      </c>
      <c r="BE68" s="656" t="str">
        <f t="shared" si="18"/>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3"/>
        <v/>
      </c>
      <c r="AM69" s="653"/>
      <c r="AN69" s="656" t="str">
        <f>IFERROR(VLOOKUP(K69,'【参考】数式用'!$A$2:$N$57,14,FALSE),"")</f>
        <v/>
      </c>
      <c r="AO69" s="656" t="str">
        <f t="shared" si="4"/>
        <v/>
      </c>
      <c r="AP69" s="661" t="str">
        <f t="shared" si="5"/>
        <v/>
      </c>
      <c r="AQ69" s="661" t="str">
        <f t="shared" si="6"/>
        <v>入力済</v>
      </c>
      <c r="AR69" s="656" t="str">
        <f t="shared" si="7"/>
        <v/>
      </c>
      <c r="AS69" s="661" t="str">
        <f t="shared" si="8"/>
        <v>入力済</v>
      </c>
      <c r="AT69" s="661" t="str">
        <f t="shared" si="9"/>
        <v/>
      </c>
      <c r="AU69" s="661" t="str">
        <f t="shared" si="10"/>
        <v/>
      </c>
      <c r="AV69" s="656" t="str">
        <f t="shared" si="11"/>
        <v/>
      </c>
      <c r="AW69" s="656" t="str">
        <f t="shared" si="12"/>
        <v>入力済</v>
      </c>
      <c r="AX69" s="661" t="str">
        <f>IFERROR(VLOOKUP(K69,'【参考】数式用'!$AR$3:$AS$49,2,FALSE),"")</f>
        <v/>
      </c>
      <c r="AY69" s="656" t="str">
        <f t="shared" si="13"/>
        <v/>
      </c>
      <c r="AZ69" s="656" t="str">
        <f t="shared" si="19"/>
        <v>入力済</v>
      </c>
      <c r="BA69" s="661" t="str">
        <f>IFERROR(VLOOKUP(K69,'【参考】数式用'!$AX$3:$AY$56,2,FALSE),"")</f>
        <v/>
      </c>
      <c r="BB69" s="656" t="str">
        <f t="shared" si="15"/>
        <v/>
      </c>
      <c r="BC69" s="672" t="str">
        <f t="shared" si="16"/>
        <v>入力済</v>
      </c>
      <c r="BD69" s="656" t="str">
        <f t="shared" si="17"/>
        <v/>
      </c>
      <c r="BE69" s="656" t="str">
        <f t="shared" si="18"/>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3"/>
        <v/>
      </c>
      <c r="AM70" s="653"/>
      <c r="AN70" s="656" t="str">
        <f>IFERROR(VLOOKUP(K70,'【参考】数式用'!$A$2:$N$57,14,FALSE),"")</f>
        <v/>
      </c>
      <c r="AO70" s="656" t="str">
        <f t="shared" si="4"/>
        <v/>
      </c>
      <c r="AP70" s="661" t="str">
        <f t="shared" si="5"/>
        <v/>
      </c>
      <c r="AQ70" s="661" t="str">
        <f t="shared" si="6"/>
        <v>入力済</v>
      </c>
      <c r="AR70" s="656" t="str">
        <f t="shared" si="7"/>
        <v/>
      </c>
      <c r="AS70" s="661" t="str">
        <f t="shared" si="8"/>
        <v>入力済</v>
      </c>
      <c r="AT70" s="661" t="str">
        <f t="shared" si="9"/>
        <v/>
      </c>
      <c r="AU70" s="661" t="str">
        <f t="shared" si="10"/>
        <v/>
      </c>
      <c r="AV70" s="656" t="str">
        <f t="shared" si="11"/>
        <v/>
      </c>
      <c r="AW70" s="656" t="str">
        <f t="shared" si="12"/>
        <v>入力済</v>
      </c>
      <c r="AX70" s="661" t="str">
        <f>IFERROR(VLOOKUP(K70,'【参考】数式用'!$AR$3:$AS$49,2,FALSE),"")</f>
        <v/>
      </c>
      <c r="AY70" s="656" t="str">
        <f t="shared" si="13"/>
        <v/>
      </c>
      <c r="AZ70" s="656" t="str">
        <f t="shared" si="19"/>
        <v>入力済</v>
      </c>
      <c r="BA70" s="661" t="str">
        <f>IFERROR(VLOOKUP(K70,'【参考】数式用'!$AX$3:$AY$56,2,FALSE),"")</f>
        <v/>
      </c>
      <c r="BB70" s="656" t="str">
        <f t="shared" si="15"/>
        <v/>
      </c>
      <c r="BC70" s="672" t="str">
        <f t="shared" si="16"/>
        <v>入力済</v>
      </c>
      <c r="BD70" s="656" t="str">
        <f t="shared" si="17"/>
        <v/>
      </c>
      <c r="BE70" s="656" t="str">
        <f t="shared" si="18"/>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3"/>
        <v/>
      </c>
      <c r="AM71" s="653"/>
      <c r="AN71" s="656" t="str">
        <f>IFERROR(VLOOKUP(K71,'【参考】数式用'!$A$2:$N$57,14,FALSE),"")</f>
        <v/>
      </c>
      <c r="AO71" s="656" t="str">
        <f t="shared" si="4"/>
        <v/>
      </c>
      <c r="AP71" s="661" t="str">
        <f t="shared" si="5"/>
        <v/>
      </c>
      <c r="AQ71" s="661" t="str">
        <f t="shared" si="6"/>
        <v>入力済</v>
      </c>
      <c r="AR71" s="656" t="str">
        <f t="shared" si="7"/>
        <v/>
      </c>
      <c r="AS71" s="661" t="str">
        <f t="shared" si="8"/>
        <v>入力済</v>
      </c>
      <c r="AT71" s="661" t="str">
        <f t="shared" si="9"/>
        <v/>
      </c>
      <c r="AU71" s="661" t="str">
        <f t="shared" si="10"/>
        <v/>
      </c>
      <c r="AV71" s="656" t="str">
        <f t="shared" si="11"/>
        <v/>
      </c>
      <c r="AW71" s="656" t="str">
        <f t="shared" si="12"/>
        <v>入力済</v>
      </c>
      <c r="AX71" s="661" t="str">
        <f>IFERROR(VLOOKUP(K71,'【参考】数式用'!$AR$3:$AS$49,2,FALSE),"")</f>
        <v/>
      </c>
      <c r="AY71" s="656" t="str">
        <f t="shared" si="13"/>
        <v/>
      </c>
      <c r="AZ71" s="656" t="str">
        <f t="shared" si="19"/>
        <v>入力済</v>
      </c>
      <c r="BA71" s="661" t="str">
        <f>IFERROR(VLOOKUP(K71,'【参考】数式用'!$AX$3:$AY$56,2,FALSE),"")</f>
        <v/>
      </c>
      <c r="BB71" s="656" t="str">
        <f t="shared" si="15"/>
        <v/>
      </c>
      <c r="BC71" s="672" t="str">
        <f t="shared" si="16"/>
        <v>入力済</v>
      </c>
      <c r="BD71" s="656" t="str">
        <f t="shared" si="17"/>
        <v/>
      </c>
      <c r="BE71" s="656" t="str">
        <f t="shared" si="18"/>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3"/>
        <v/>
      </c>
      <c r="AM72" s="653"/>
      <c r="AN72" s="656" t="str">
        <f>IFERROR(VLOOKUP(K72,'【参考】数式用'!$A$2:$N$57,14,FALSE),"")</f>
        <v/>
      </c>
      <c r="AO72" s="656" t="str">
        <f t="shared" si="4"/>
        <v/>
      </c>
      <c r="AP72" s="661" t="str">
        <f t="shared" si="5"/>
        <v/>
      </c>
      <c r="AQ72" s="661" t="str">
        <f t="shared" si="6"/>
        <v>入力済</v>
      </c>
      <c r="AR72" s="656" t="str">
        <f t="shared" si="7"/>
        <v/>
      </c>
      <c r="AS72" s="661" t="str">
        <f t="shared" si="8"/>
        <v>入力済</v>
      </c>
      <c r="AT72" s="661" t="str">
        <f t="shared" si="9"/>
        <v/>
      </c>
      <c r="AU72" s="661" t="str">
        <f t="shared" si="10"/>
        <v/>
      </c>
      <c r="AV72" s="656" t="str">
        <f t="shared" si="11"/>
        <v/>
      </c>
      <c r="AW72" s="656" t="str">
        <f t="shared" si="12"/>
        <v>入力済</v>
      </c>
      <c r="AX72" s="661" t="str">
        <f>IFERROR(VLOOKUP(K72,'【参考】数式用'!$AR$3:$AS$49,2,FALSE),"")</f>
        <v/>
      </c>
      <c r="AY72" s="656" t="str">
        <f t="shared" si="13"/>
        <v/>
      </c>
      <c r="AZ72" s="656" t="str">
        <f t="shared" si="19"/>
        <v>入力済</v>
      </c>
      <c r="BA72" s="661" t="str">
        <f>IFERROR(VLOOKUP(K72,'【参考】数式用'!$AX$3:$AY$56,2,FALSE),"")</f>
        <v/>
      </c>
      <c r="BB72" s="656" t="str">
        <f t="shared" si="15"/>
        <v/>
      </c>
      <c r="BC72" s="672" t="str">
        <f t="shared" si="16"/>
        <v>入力済</v>
      </c>
      <c r="BD72" s="656" t="str">
        <f t="shared" si="17"/>
        <v/>
      </c>
      <c r="BE72" s="656" t="str">
        <f t="shared" si="18"/>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3"/>
        <v/>
      </c>
      <c r="AM73" s="653"/>
      <c r="AN73" s="656" t="str">
        <f>IFERROR(VLOOKUP(K73,'【参考】数式用'!$A$2:$N$57,14,FALSE),"")</f>
        <v/>
      </c>
      <c r="AO73" s="656" t="str">
        <f t="shared" si="4"/>
        <v/>
      </c>
      <c r="AP73" s="661" t="str">
        <f t="shared" si="5"/>
        <v/>
      </c>
      <c r="AQ73" s="661" t="str">
        <f t="shared" si="6"/>
        <v>入力済</v>
      </c>
      <c r="AR73" s="656" t="str">
        <f t="shared" si="7"/>
        <v/>
      </c>
      <c r="AS73" s="661" t="str">
        <f t="shared" si="8"/>
        <v>入力済</v>
      </c>
      <c r="AT73" s="661" t="str">
        <f t="shared" si="9"/>
        <v/>
      </c>
      <c r="AU73" s="661" t="str">
        <f t="shared" si="10"/>
        <v/>
      </c>
      <c r="AV73" s="656" t="str">
        <f t="shared" si="11"/>
        <v/>
      </c>
      <c r="AW73" s="656" t="str">
        <f t="shared" si="12"/>
        <v>入力済</v>
      </c>
      <c r="AX73" s="661" t="str">
        <f>IFERROR(VLOOKUP(K73,'【参考】数式用'!$AR$3:$AS$49,2,FALSE),"")</f>
        <v/>
      </c>
      <c r="AY73" s="656" t="str">
        <f t="shared" si="13"/>
        <v/>
      </c>
      <c r="AZ73" s="656" t="str">
        <f t="shared" si="19"/>
        <v>入力済</v>
      </c>
      <c r="BA73" s="661" t="str">
        <f>IFERROR(VLOOKUP(K73,'【参考】数式用'!$AX$3:$AY$56,2,FALSE),"")</f>
        <v/>
      </c>
      <c r="BB73" s="656" t="str">
        <f t="shared" si="15"/>
        <v/>
      </c>
      <c r="BC73" s="672" t="str">
        <f t="shared" si="16"/>
        <v>入力済</v>
      </c>
      <c r="BD73" s="656" t="str">
        <f t="shared" si="17"/>
        <v/>
      </c>
      <c r="BE73" s="656" t="str">
        <f t="shared" si="18"/>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3"/>
        <v/>
      </c>
      <c r="AM74" s="653"/>
      <c r="AN74" s="656" t="str">
        <f>IFERROR(VLOOKUP(K74,'【参考】数式用'!$A$2:$N$57,14,FALSE),"")</f>
        <v/>
      </c>
      <c r="AO74" s="656" t="str">
        <f t="shared" si="4"/>
        <v/>
      </c>
      <c r="AP74" s="661" t="str">
        <f t="shared" si="5"/>
        <v/>
      </c>
      <c r="AQ74" s="661" t="str">
        <f t="shared" si="6"/>
        <v>入力済</v>
      </c>
      <c r="AR74" s="656" t="str">
        <f t="shared" si="7"/>
        <v/>
      </c>
      <c r="AS74" s="661" t="str">
        <f t="shared" si="8"/>
        <v>入力済</v>
      </c>
      <c r="AT74" s="661" t="str">
        <f t="shared" si="9"/>
        <v/>
      </c>
      <c r="AU74" s="661" t="str">
        <f t="shared" si="10"/>
        <v/>
      </c>
      <c r="AV74" s="656" t="str">
        <f t="shared" si="11"/>
        <v/>
      </c>
      <c r="AW74" s="656" t="str">
        <f t="shared" si="12"/>
        <v>入力済</v>
      </c>
      <c r="AX74" s="661" t="str">
        <f>IFERROR(VLOOKUP(K74,'【参考】数式用'!$AR$3:$AS$49,2,FALSE),"")</f>
        <v/>
      </c>
      <c r="AY74" s="656" t="str">
        <f t="shared" si="13"/>
        <v/>
      </c>
      <c r="AZ74" s="656" t="str">
        <f t="shared" si="19"/>
        <v>入力済</v>
      </c>
      <c r="BA74" s="661" t="str">
        <f>IFERROR(VLOOKUP(K74,'【参考】数式用'!$AX$3:$AY$56,2,FALSE),"")</f>
        <v/>
      </c>
      <c r="BB74" s="656" t="str">
        <f t="shared" si="15"/>
        <v/>
      </c>
      <c r="BC74" s="672" t="str">
        <f t="shared" si="16"/>
        <v>入力済</v>
      </c>
      <c r="BD74" s="656" t="str">
        <f t="shared" si="17"/>
        <v/>
      </c>
      <c r="BE74" s="656" t="str">
        <f t="shared" si="18"/>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3"/>
        <v/>
      </c>
      <c r="AM75" s="653"/>
      <c r="AN75" s="656" t="str">
        <f>IFERROR(VLOOKUP(K75,'【参考】数式用'!$A$2:$N$57,14,FALSE),"")</f>
        <v/>
      </c>
      <c r="AO75" s="656" t="str">
        <f t="shared" si="4"/>
        <v/>
      </c>
      <c r="AP75" s="661" t="str">
        <f t="shared" si="5"/>
        <v/>
      </c>
      <c r="AQ75" s="661" t="str">
        <f t="shared" si="6"/>
        <v>入力済</v>
      </c>
      <c r="AR75" s="656" t="str">
        <f t="shared" si="7"/>
        <v/>
      </c>
      <c r="AS75" s="661" t="str">
        <f t="shared" si="8"/>
        <v>入力済</v>
      </c>
      <c r="AT75" s="661" t="str">
        <f t="shared" si="9"/>
        <v/>
      </c>
      <c r="AU75" s="661" t="str">
        <f t="shared" si="10"/>
        <v/>
      </c>
      <c r="AV75" s="656" t="str">
        <f t="shared" si="11"/>
        <v/>
      </c>
      <c r="AW75" s="656" t="str">
        <f t="shared" si="12"/>
        <v>入力済</v>
      </c>
      <c r="AX75" s="661" t="str">
        <f>IFERROR(VLOOKUP(K75,'【参考】数式用'!$AR$3:$AS$49,2,FALSE),"")</f>
        <v/>
      </c>
      <c r="AY75" s="656" t="str">
        <f t="shared" si="13"/>
        <v/>
      </c>
      <c r="AZ75" s="656" t="str">
        <f t="shared" si="19"/>
        <v>入力済</v>
      </c>
      <c r="BA75" s="661" t="str">
        <f>IFERROR(VLOOKUP(K75,'【参考】数式用'!$AX$3:$AY$56,2,FALSE),"")</f>
        <v/>
      </c>
      <c r="BB75" s="656" t="str">
        <f t="shared" si="15"/>
        <v/>
      </c>
      <c r="BC75" s="672" t="str">
        <f t="shared" si="16"/>
        <v>入力済</v>
      </c>
      <c r="BD75" s="656" t="str">
        <f t="shared" si="17"/>
        <v/>
      </c>
      <c r="BE75" s="656" t="str">
        <f t="shared" si="18"/>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ref="AL76:AL111" si="23">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3"/>
      <c r="AN76" s="656" t="str">
        <f>IFERROR(VLOOKUP(K76,'【参考】数式用'!$A$2:$N$57,14,FALSE),"")</f>
        <v/>
      </c>
      <c r="AO76" s="656" t="str">
        <f t="shared" ref="AO76:AO111" si="24">IF(AND(K76&lt;&gt;"",AN76="加算対象"),"N列に色付け","")</f>
        <v/>
      </c>
      <c r="AP76" s="661" t="str">
        <f t="shared" ref="AP76:AP111" si="25">IF(AND(AC76&lt;&gt;0,AC76&lt;&gt;"",AN76="加算対象"),IF(AD76="○","入力済","未入力"),"")</f>
        <v/>
      </c>
      <c r="AQ76" s="661" t="str">
        <f t="shared" ref="AQ76:AQ111" si="26">IF(AND(N76&lt;&gt;"",AE76="",AN76="加算対象"),"未入力","入力済")</f>
        <v>入力済</v>
      </c>
      <c r="AR76" s="656" t="str">
        <f t="shared" ref="AR76:AR111" si="27">IF(AND(N76&lt;&gt;"",N76&lt;&gt;"処遇改善加算Ⅳ",AN76="加算対象"),"AF列に色付け","")</f>
        <v/>
      </c>
      <c r="AS76" s="661" t="str">
        <f t="shared" ref="AS76:AS111" si="28">IF(AND(N76&lt;&gt;"",N76&lt;&gt;"処遇改善加算Ⅳ",AF76=""),"未入力","入力済")</f>
        <v>入力済</v>
      </c>
      <c r="AT76" s="661" t="str">
        <f t="shared" ref="AT76:AT111" si="29">IF(OR(N76="処遇改善加算Ⅰ",N76="処遇改善加算Ⅱ"),"対象","")</f>
        <v/>
      </c>
      <c r="AU76" s="661" t="str">
        <f t="shared" ref="AU76:AU111" si="30">IF(AND(AN76="加算対象",N76&lt;&gt;"処遇改善加算Ⅲ",N76&lt;&gt;"処遇改善加算Ⅳ",N76&lt;&gt;"",AT76&lt;&gt;"対象外"),1,"")</f>
        <v/>
      </c>
      <c r="AV76" s="656" t="str">
        <f t="shared" ref="AV76:AV111" si="31">IF(AND(AU76=1,OR(AG76=0,AG76=""),AN76="加算対象"),"AH列に色付け","")</f>
        <v/>
      </c>
      <c r="AW76" s="656" t="str">
        <f t="shared" ref="AW76:AW111" si="32">IF(AND($AU76=1,$AV76="AH列に色付け",OR($AG76="",$AH76="")),"未入力",IF(AND($AU76=1,$AV76="",$AG76=""),"未入力","入力済"))</f>
        <v>入力済</v>
      </c>
      <c r="AX76" s="661" t="str">
        <f>IFERROR(VLOOKUP(K76,'【参考】数式用'!$AR$3:$AS$49,2,FALSE),"")</f>
        <v/>
      </c>
      <c r="AY76" s="656" t="str">
        <f t="shared" ref="AY76:AY111" si="33">IF(AND(AN76="加算対象",N76="処遇改善加算Ⅰ"),"AI列に色付け","")</f>
        <v/>
      </c>
      <c r="AZ76" s="656" t="str">
        <f t="shared" si="19"/>
        <v>入力済</v>
      </c>
      <c r="BA76" s="661" t="str">
        <f>IFERROR(VLOOKUP(K76,'【参考】数式用'!$AX$3:$AY$56,2,FALSE),"")</f>
        <v/>
      </c>
      <c r="BB76" s="656" t="str">
        <f t="shared" ref="BB76:BB111" si="34">IF(COUNTIF(AE76:AH76,"*令和８年度特例要件を*")&gt;0,"AJ列に色付け","")</f>
        <v/>
      </c>
      <c r="BC76" s="672" t="str">
        <f t="shared" ref="BC76:BC111" si="35">IF(AND(COUNTIF(AE76:AH76,"*令和８年度特例要件を*")&gt;0,AJ76=""),"未入力","入力済")</f>
        <v>入力済</v>
      </c>
      <c r="BD76" s="656" t="str">
        <f t="shared" ref="BD76:BD111" si="36">IF(BB76="AJ列に色付け","入力必要","")</f>
        <v/>
      </c>
      <c r="BE76" s="656" t="str">
        <f t="shared" ref="BE76:BE111" si="37">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si="23"/>
        <v/>
      </c>
      <c r="AM77" s="653"/>
      <c r="AN77" s="656" t="str">
        <f>IFERROR(VLOOKUP(K77,'【参考】数式用'!$A$2:$N$57,14,FALSE),"")</f>
        <v/>
      </c>
      <c r="AO77" s="656" t="str">
        <f t="shared" si="24"/>
        <v/>
      </c>
      <c r="AP77" s="661" t="str">
        <f t="shared" si="25"/>
        <v/>
      </c>
      <c r="AQ77" s="661" t="str">
        <f t="shared" si="26"/>
        <v>入力済</v>
      </c>
      <c r="AR77" s="656" t="str">
        <f t="shared" si="27"/>
        <v/>
      </c>
      <c r="AS77" s="661" t="str">
        <f t="shared" si="28"/>
        <v>入力済</v>
      </c>
      <c r="AT77" s="661" t="str">
        <f t="shared" si="29"/>
        <v/>
      </c>
      <c r="AU77" s="661" t="str">
        <f t="shared" si="30"/>
        <v/>
      </c>
      <c r="AV77" s="656" t="str">
        <f t="shared" si="31"/>
        <v/>
      </c>
      <c r="AW77" s="656" t="str">
        <f t="shared" si="32"/>
        <v>入力済</v>
      </c>
      <c r="AX77" s="661" t="str">
        <f>IFERROR(VLOOKUP(K77,'【参考】数式用'!$AR$3:$AS$49,2,FALSE),"")</f>
        <v/>
      </c>
      <c r="AY77" s="656" t="str">
        <f t="shared" si="33"/>
        <v/>
      </c>
      <c r="AZ77" s="656" t="str">
        <f t="shared" si="19"/>
        <v>入力済</v>
      </c>
      <c r="BA77" s="661" t="str">
        <f>IFERROR(VLOOKUP(K77,'【参考】数式用'!$AX$3:$AY$56,2,FALSE),"")</f>
        <v/>
      </c>
      <c r="BB77" s="656" t="str">
        <f t="shared" si="34"/>
        <v/>
      </c>
      <c r="BC77" s="672" t="str">
        <f t="shared" si="35"/>
        <v>入力済</v>
      </c>
      <c r="BD77" s="656" t="str">
        <f t="shared" si="36"/>
        <v/>
      </c>
      <c r="BE77" s="656" t="str">
        <f t="shared" si="37"/>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23"/>
        <v/>
      </c>
      <c r="AM78" s="653"/>
      <c r="AN78" s="656" t="str">
        <f>IFERROR(VLOOKUP(K78,'【参考】数式用'!$A$2:$N$57,14,FALSE),"")</f>
        <v/>
      </c>
      <c r="AO78" s="656" t="str">
        <f t="shared" si="24"/>
        <v/>
      </c>
      <c r="AP78" s="661" t="str">
        <f t="shared" si="25"/>
        <v/>
      </c>
      <c r="AQ78" s="661" t="str">
        <f t="shared" si="26"/>
        <v>入力済</v>
      </c>
      <c r="AR78" s="656" t="str">
        <f t="shared" si="27"/>
        <v/>
      </c>
      <c r="AS78" s="661" t="str">
        <f t="shared" si="28"/>
        <v>入力済</v>
      </c>
      <c r="AT78" s="661" t="str">
        <f t="shared" si="29"/>
        <v/>
      </c>
      <c r="AU78" s="661" t="str">
        <f t="shared" si="30"/>
        <v/>
      </c>
      <c r="AV78" s="656" t="str">
        <f t="shared" si="31"/>
        <v/>
      </c>
      <c r="AW78" s="656" t="str">
        <f t="shared" si="32"/>
        <v>入力済</v>
      </c>
      <c r="AX78" s="661" t="str">
        <f>IFERROR(VLOOKUP(K78,'【参考】数式用'!$AR$3:$AS$49,2,FALSE),"")</f>
        <v/>
      </c>
      <c r="AY78" s="656" t="str">
        <f t="shared" si="33"/>
        <v/>
      </c>
      <c r="AZ78" s="656" t="str">
        <f t="shared" si="19"/>
        <v>入力済</v>
      </c>
      <c r="BA78" s="661" t="str">
        <f>IFERROR(VLOOKUP(K78,'【参考】数式用'!$AX$3:$AY$56,2,FALSE),"")</f>
        <v/>
      </c>
      <c r="BB78" s="656" t="str">
        <f t="shared" si="34"/>
        <v/>
      </c>
      <c r="BC78" s="672" t="str">
        <f t="shared" si="35"/>
        <v>入力済</v>
      </c>
      <c r="BD78" s="656" t="str">
        <f t="shared" si="36"/>
        <v/>
      </c>
      <c r="BE78" s="656" t="str">
        <f t="shared" si="37"/>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23"/>
        <v/>
      </c>
      <c r="AM79" s="653"/>
      <c r="AN79" s="656" t="str">
        <f>IFERROR(VLOOKUP(K79,'【参考】数式用'!$A$2:$N$57,14,FALSE),"")</f>
        <v/>
      </c>
      <c r="AO79" s="656" t="str">
        <f t="shared" si="24"/>
        <v/>
      </c>
      <c r="AP79" s="661" t="str">
        <f t="shared" si="25"/>
        <v/>
      </c>
      <c r="AQ79" s="661" t="str">
        <f t="shared" si="26"/>
        <v>入力済</v>
      </c>
      <c r="AR79" s="656" t="str">
        <f t="shared" si="27"/>
        <v/>
      </c>
      <c r="AS79" s="661" t="str">
        <f t="shared" si="28"/>
        <v>入力済</v>
      </c>
      <c r="AT79" s="661" t="str">
        <f t="shared" si="29"/>
        <v/>
      </c>
      <c r="AU79" s="661" t="str">
        <f t="shared" si="30"/>
        <v/>
      </c>
      <c r="AV79" s="656" t="str">
        <f t="shared" si="31"/>
        <v/>
      </c>
      <c r="AW79" s="656" t="str">
        <f t="shared" si="32"/>
        <v>入力済</v>
      </c>
      <c r="AX79" s="661" t="str">
        <f>IFERROR(VLOOKUP(K79,'【参考】数式用'!$AR$3:$AS$49,2,FALSE),"")</f>
        <v/>
      </c>
      <c r="AY79" s="656" t="str">
        <f t="shared" si="33"/>
        <v/>
      </c>
      <c r="AZ79" s="656" t="str">
        <f t="shared" si="19"/>
        <v>入力済</v>
      </c>
      <c r="BA79" s="661" t="str">
        <f>IFERROR(VLOOKUP(K79,'【参考】数式用'!$AX$3:$AY$56,2,FALSE),"")</f>
        <v/>
      </c>
      <c r="BB79" s="656" t="str">
        <f t="shared" si="34"/>
        <v/>
      </c>
      <c r="BC79" s="672" t="str">
        <f t="shared" si="35"/>
        <v>入力済</v>
      </c>
      <c r="BD79" s="656" t="str">
        <f t="shared" si="36"/>
        <v/>
      </c>
      <c r="BE79" s="656" t="str">
        <f t="shared" si="37"/>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23"/>
        <v/>
      </c>
      <c r="AM80" s="653"/>
      <c r="AN80" s="656" t="str">
        <f>IFERROR(VLOOKUP(K80,'【参考】数式用'!$A$2:$N$57,14,FALSE),"")</f>
        <v/>
      </c>
      <c r="AO80" s="656" t="str">
        <f t="shared" si="24"/>
        <v/>
      </c>
      <c r="AP80" s="661" t="str">
        <f t="shared" si="25"/>
        <v/>
      </c>
      <c r="AQ80" s="661" t="str">
        <f t="shared" si="26"/>
        <v>入力済</v>
      </c>
      <c r="AR80" s="656" t="str">
        <f t="shared" si="27"/>
        <v/>
      </c>
      <c r="AS80" s="661" t="str">
        <f t="shared" si="28"/>
        <v>入力済</v>
      </c>
      <c r="AT80" s="661" t="str">
        <f t="shared" si="29"/>
        <v/>
      </c>
      <c r="AU80" s="661" t="str">
        <f t="shared" si="30"/>
        <v/>
      </c>
      <c r="AV80" s="656" t="str">
        <f t="shared" si="31"/>
        <v/>
      </c>
      <c r="AW80" s="656" t="str">
        <f t="shared" si="32"/>
        <v>入力済</v>
      </c>
      <c r="AX80" s="661" t="str">
        <f>IFERROR(VLOOKUP(K80,'【参考】数式用'!$AR$3:$AS$49,2,FALSE),"")</f>
        <v/>
      </c>
      <c r="AY80" s="656" t="str">
        <f t="shared" si="33"/>
        <v/>
      </c>
      <c r="AZ80" s="656" t="str">
        <f t="shared" si="19"/>
        <v>入力済</v>
      </c>
      <c r="BA80" s="661" t="str">
        <f>IFERROR(VLOOKUP(K80,'【参考】数式用'!$AX$3:$AY$56,2,FALSE),"")</f>
        <v/>
      </c>
      <c r="BB80" s="656" t="str">
        <f t="shared" si="34"/>
        <v/>
      </c>
      <c r="BC80" s="672" t="str">
        <f t="shared" si="35"/>
        <v>入力済</v>
      </c>
      <c r="BD80" s="656" t="str">
        <f t="shared" si="36"/>
        <v/>
      </c>
      <c r="BE80" s="656" t="str">
        <f t="shared" si="37"/>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23"/>
        <v/>
      </c>
      <c r="AM81" s="653"/>
      <c r="AN81" s="656" t="str">
        <f>IFERROR(VLOOKUP(K81,'【参考】数式用'!$A$2:$N$57,14,FALSE),"")</f>
        <v/>
      </c>
      <c r="AO81" s="656" t="str">
        <f t="shared" si="24"/>
        <v/>
      </c>
      <c r="AP81" s="661" t="str">
        <f t="shared" si="25"/>
        <v/>
      </c>
      <c r="AQ81" s="661" t="str">
        <f t="shared" si="26"/>
        <v>入力済</v>
      </c>
      <c r="AR81" s="656" t="str">
        <f t="shared" si="27"/>
        <v/>
      </c>
      <c r="AS81" s="661" t="str">
        <f t="shared" si="28"/>
        <v>入力済</v>
      </c>
      <c r="AT81" s="661" t="str">
        <f t="shared" si="29"/>
        <v/>
      </c>
      <c r="AU81" s="661" t="str">
        <f t="shared" si="30"/>
        <v/>
      </c>
      <c r="AV81" s="656" t="str">
        <f t="shared" si="31"/>
        <v/>
      </c>
      <c r="AW81" s="656" t="str">
        <f t="shared" si="32"/>
        <v>入力済</v>
      </c>
      <c r="AX81" s="661" t="str">
        <f>IFERROR(VLOOKUP(K81,'【参考】数式用'!$AR$3:$AS$49,2,FALSE),"")</f>
        <v/>
      </c>
      <c r="AY81" s="656" t="str">
        <f t="shared" si="33"/>
        <v/>
      </c>
      <c r="AZ81" s="656" t="str">
        <f t="shared" si="19"/>
        <v>入力済</v>
      </c>
      <c r="BA81" s="661" t="str">
        <f>IFERROR(VLOOKUP(K81,'【参考】数式用'!$AX$3:$AY$56,2,FALSE),"")</f>
        <v/>
      </c>
      <c r="BB81" s="656" t="str">
        <f t="shared" si="34"/>
        <v/>
      </c>
      <c r="BC81" s="672" t="str">
        <f t="shared" si="35"/>
        <v>入力済</v>
      </c>
      <c r="BD81" s="656" t="str">
        <f t="shared" si="36"/>
        <v/>
      </c>
      <c r="BE81" s="656" t="str">
        <f t="shared" si="37"/>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23"/>
        <v/>
      </c>
      <c r="AM82" s="653"/>
      <c r="AN82" s="656" t="str">
        <f>IFERROR(VLOOKUP(K82,'【参考】数式用'!$A$2:$N$57,14,FALSE),"")</f>
        <v/>
      </c>
      <c r="AO82" s="656" t="str">
        <f t="shared" si="24"/>
        <v/>
      </c>
      <c r="AP82" s="661" t="str">
        <f t="shared" si="25"/>
        <v/>
      </c>
      <c r="AQ82" s="661" t="str">
        <f t="shared" si="26"/>
        <v>入力済</v>
      </c>
      <c r="AR82" s="656" t="str">
        <f t="shared" si="27"/>
        <v/>
      </c>
      <c r="AS82" s="661" t="str">
        <f t="shared" si="28"/>
        <v>入力済</v>
      </c>
      <c r="AT82" s="661" t="str">
        <f t="shared" si="29"/>
        <v/>
      </c>
      <c r="AU82" s="661" t="str">
        <f t="shared" si="30"/>
        <v/>
      </c>
      <c r="AV82" s="656" t="str">
        <f t="shared" si="31"/>
        <v/>
      </c>
      <c r="AW82" s="656" t="str">
        <f t="shared" si="32"/>
        <v>入力済</v>
      </c>
      <c r="AX82" s="661" t="str">
        <f>IFERROR(VLOOKUP(K82,'【参考】数式用'!$AR$3:$AS$49,2,FALSE),"")</f>
        <v/>
      </c>
      <c r="AY82" s="656" t="str">
        <f t="shared" si="33"/>
        <v/>
      </c>
      <c r="AZ82" s="656" t="str">
        <f t="shared" si="19"/>
        <v>入力済</v>
      </c>
      <c r="BA82" s="661" t="str">
        <f>IFERROR(VLOOKUP(K82,'【参考】数式用'!$AX$3:$AY$56,2,FALSE),"")</f>
        <v/>
      </c>
      <c r="BB82" s="656" t="str">
        <f t="shared" si="34"/>
        <v/>
      </c>
      <c r="BC82" s="672" t="str">
        <f t="shared" si="35"/>
        <v>入力済</v>
      </c>
      <c r="BD82" s="656" t="str">
        <f t="shared" si="36"/>
        <v/>
      </c>
      <c r="BE82" s="656" t="str">
        <f t="shared" si="37"/>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23"/>
        <v/>
      </c>
      <c r="AM83" s="653"/>
      <c r="AN83" s="656" t="str">
        <f>IFERROR(VLOOKUP(K83,'【参考】数式用'!$A$2:$N$57,14,FALSE),"")</f>
        <v/>
      </c>
      <c r="AO83" s="656" t="str">
        <f t="shared" si="24"/>
        <v/>
      </c>
      <c r="AP83" s="661" t="str">
        <f t="shared" si="25"/>
        <v/>
      </c>
      <c r="AQ83" s="661" t="str">
        <f t="shared" si="26"/>
        <v>入力済</v>
      </c>
      <c r="AR83" s="656" t="str">
        <f t="shared" si="27"/>
        <v/>
      </c>
      <c r="AS83" s="661" t="str">
        <f t="shared" si="28"/>
        <v>入力済</v>
      </c>
      <c r="AT83" s="661" t="str">
        <f t="shared" si="29"/>
        <v/>
      </c>
      <c r="AU83" s="661" t="str">
        <f t="shared" si="30"/>
        <v/>
      </c>
      <c r="AV83" s="656" t="str">
        <f t="shared" si="31"/>
        <v/>
      </c>
      <c r="AW83" s="656" t="str">
        <f t="shared" si="32"/>
        <v>入力済</v>
      </c>
      <c r="AX83" s="661" t="str">
        <f>IFERROR(VLOOKUP(K83,'【参考】数式用'!$AR$3:$AS$49,2,FALSE),"")</f>
        <v/>
      </c>
      <c r="AY83" s="656" t="str">
        <f t="shared" si="33"/>
        <v/>
      </c>
      <c r="AZ83" s="656" t="str">
        <f t="shared" si="19"/>
        <v>入力済</v>
      </c>
      <c r="BA83" s="661" t="str">
        <f>IFERROR(VLOOKUP(K83,'【参考】数式用'!$AX$3:$AY$56,2,FALSE),"")</f>
        <v/>
      </c>
      <c r="BB83" s="656" t="str">
        <f t="shared" si="34"/>
        <v/>
      </c>
      <c r="BC83" s="672" t="str">
        <f t="shared" si="35"/>
        <v>入力済</v>
      </c>
      <c r="BD83" s="656" t="str">
        <f t="shared" si="36"/>
        <v/>
      </c>
      <c r="BE83" s="656" t="str">
        <f t="shared" si="37"/>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23"/>
        <v/>
      </c>
      <c r="AM84" s="653"/>
      <c r="AN84" s="656" t="str">
        <f>IFERROR(VLOOKUP(K84,'【参考】数式用'!$A$2:$N$57,14,FALSE),"")</f>
        <v/>
      </c>
      <c r="AO84" s="656" t="str">
        <f t="shared" si="24"/>
        <v/>
      </c>
      <c r="AP84" s="661" t="str">
        <f t="shared" si="25"/>
        <v/>
      </c>
      <c r="AQ84" s="661" t="str">
        <f t="shared" si="26"/>
        <v>入力済</v>
      </c>
      <c r="AR84" s="656" t="str">
        <f t="shared" si="27"/>
        <v/>
      </c>
      <c r="AS84" s="661" t="str">
        <f t="shared" si="28"/>
        <v>入力済</v>
      </c>
      <c r="AT84" s="661" t="str">
        <f t="shared" si="29"/>
        <v/>
      </c>
      <c r="AU84" s="661" t="str">
        <f t="shared" si="30"/>
        <v/>
      </c>
      <c r="AV84" s="656" t="str">
        <f t="shared" si="31"/>
        <v/>
      </c>
      <c r="AW84" s="656" t="str">
        <f t="shared" si="32"/>
        <v>入力済</v>
      </c>
      <c r="AX84" s="661" t="str">
        <f>IFERROR(VLOOKUP(K84,'【参考】数式用'!$AR$3:$AS$49,2,FALSE),"")</f>
        <v/>
      </c>
      <c r="AY84" s="656" t="str">
        <f t="shared" si="33"/>
        <v/>
      </c>
      <c r="AZ84" s="656" t="str">
        <f t="shared" si="19"/>
        <v>入力済</v>
      </c>
      <c r="BA84" s="661" t="str">
        <f>IFERROR(VLOOKUP(K84,'【参考】数式用'!$AX$3:$AY$56,2,FALSE),"")</f>
        <v/>
      </c>
      <c r="BB84" s="656" t="str">
        <f t="shared" si="34"/>
        <v/>
      </c>
      <c r="BC84" s="672" t="str">
        <f t="shared" si="35"/>
        <v>入力済</v>
      </c>
      <c r="BD84" s="656" t="str">
        <f t="shared" si="36"/>
        <v/>
      </c>
      <c r="BE84" s="656" t="str">
        <f t="shared" si="37"/>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23"/>
        <v/>
      </c>
      <c r="AM85" s="653"/>
      <c r="AN85" s="656" t="str">
        <f>IFERROR(VLOOKUP(K85,'【参考】数式用'!$A$2:$N$57,14,FALSE),"")</f>
        <v/>
      </c>
      <c r="AO85" s="656" t="str">
        <f t="shared" si="24"/>
        <v/>
      </c>
      <c r="AP85" s="661" t="str">
        <f t="shared" si="25"/>
        <v/>
      </c>
      <c r="AQ85" s="661" t="str">
        <f t="shared" si="26"/>
        <v>入力済</v>
      </c>
      <c r="AR85" s="656" t="str">
        <f t="shared" si="27"/>
        <v/>
      </c>
      <c r="AS85" s="661" t="str">
        <f t="shared" si="28"/>
        <v>入力済</v>
      </c>
      <c r="AT85" s="661" t="str">
        <f t="shared" si="29"/>
        <v/>
      </c>
      <c r="AU85" s="661" t="str">
        <f t="shared" si="30"/>
        <v/>
      </c>
      <c r="AV85" s="656" t="str">
        <f t="shared" si="31"/>
        <v/>
      </c>
      <c r="AW85" s="656" t="str">
        <f t="shared" si="32"/>
        <v>入力済</v>
      </c>
      <c r="AX85" s="661" t="str">
        <f>IFERROR(VLOOKUP(K85,'【参考】数式用'!$AR$3:$AS$49,2,FALSE),"")</f>
        <v/>
      </c>
      <c r="AY85" s="656" t="str">
        <f t="shared" si="33"/>
        <v/>
      </c>
      <c r="AZ85" s="656" t="str">
        <f t="shared" si="19"/>
        <v>入力済</v>
      </c>
      <c r="BA85" s="661" t="str">
        <f>IFERROR(VLOOKUP(K85,'【参考】数式用'!$AX$3:$AY$56,2,FALSE),"")</f>
        <v/>
      </c>
      <c r="BB85" s="656" t="str">
        <f t="shared" si="34"/>
        <v/>
      </c>
      <c r="BC85" s="672" t="str">
        <f t="shared" si="35"/>
        <v>入力済</v>
      </c>
      <c r="BD85" s="656" t="str">
        <f t="shared" si="36"/>
        <v/>
      </c>
      <c r="BE85" s="656" t="str">
        <f t="shared" si="37"/>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23"/>
        <v/>
      </c>
      <c r="AM86" s="653"/>
      <c r="AN86" s="656" t="str">
        <f>IFERROR(VLOOKUP(K86,'【参考】数式用'!$A$2:$N$57,14,FALSE),"")</f>
        <v/>
      </c>
      <c r="AO86" s="656" t="str">
        <f t="shared" si="24"/>
        <v/>
      </c>
      <c r="AP86" s="661" t="str">
        <f t="shared" si="25"/>
        <v/>
      </c>
      <c r="AQ86" s="661" t="str">
        <f t="shared" si="26"/>
        <v>入力済</v>
      </c>
      <c r="AR86" s="656" t="str">
        <f t="shared" si="27"/>
        <v/>
      </c>
      <c r="AS86" s="661" t="str">
        <f t="shared" si="28"/>
        <v>入力済</v>
      </c>
      <c r="AT86" s="661" t="str">
        <f t="shared" si="29"/>
        <v/>
      </c>
      <c r="AU86" s="661" t="str">
        <f t="shared" si="30"/>
        <v/>
      </c>
      <c r="AV86" s="656" t="str">
        <f t="shared" si="31"/>
        <v/>
      </c>
      <c r="AW86" s="656" t="str">
        <f t="shared" si="32"/>
        <v>入力済</v>
      </c>
      <c r="AX86" s="661" t="str">
        <f>IFERROR(VLOOKUP(K86,'【参考】数式用'!$AR$3:$AS$49,2,FALSE),"")</f>
        <v/>
      </c>
      <c r="AY86" s="656" t="str">
        <f t="shared" si="33"/>
        <v/>
      </c>
      <c r="AZ86" s="656" t="str">
        <f t="shared" si="19"/>
        <v>入力済</v>
      </c>
      <c r="BA86" s="661" t="str">
        <f>IFERROR(VLOOKUP(K86,'【参考】数式用'!$AX$3:$AY$56,2,FALSE),"")</f>
        <v/>
      </c>
      <c r="BB86" s="656" t="str">
        <f t="shared" si="34"/>
        <v/>
      </c>
      <c r="BC86" s="672" t="str">
        <f t="shared" si="35"/>
        <v>入力済</v>
      </c>
      <c r="BD86" s="656" t="str">
        <f t="shared" si="36"/>
        <v/>
      </c>
      <c r="BE86" s="656" t="str">
        <f t="shared" si="37"/>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23"/>
        <v/>
      </c>
      <c r="AM87" s="653"/>
      <c r="AN87" s="656" t="str">
        <f>IFERROR(VLOOKUP(K87,'【参考】数式用'!$A$2:$N$57,14,FALSE),"")</f>
        <v/>
      </c>
      <c r="AO87" s="656" t="str">
        <f t="shared" si="24"/>
        <v/>
      </c>
      <c r="AP87" s="661" t="str">
        <f t="shared" si="25"/>
        <v/>
      </c>
      <c r="AQ87" s="661" t="str">
        <f t="shared" si="26"/>
        <v>入力済</v>
      </c>
      <c r="AR87" s="656" t="str">
        <f t="shared" si="27"/>
        <v/>
      </c>
      <c r="AS87" s="661" t="str">
        <f t="shared" si="28"/>
        <v>入力済</v>
      </c>
      <c r="AT87" s="661" t="str">
        <f t="shared" si="29"/>
        <v/>
      </c>
      <c r="AU87" s="661" t="str">
        <f t="shared" si="30"/>
        <v/>
      </c>
      <c r="AV87" s="656" t="str">
        <f t="shared" si="31"/>
        <v/>
      </c>
      <c r="AW87" s="656" t="str">
        <f t="shared" si="32"/>
        <v>入力済</v>
      </c>
      <c r="AX87" s="661" t="str">
        <f>IFERROR(VLOOKUP(K87,'【参考】数式用'!$AR$3:$AS$49,2,FALSE),"")</f>
        <v/>
      </c>
      <c r="AY87" s="656" t="str">
        <f t="shared" si="33"/>
        <v/>
      </c>
      <c r="AZ87" s="656" t="str">
        <f t="shared" si="19"/>
        <v>入力済</v>
      </c>
      <c r="BA87" s="661" t="str">
        <f>IFERROR(VLOOKUP(K87,'【参考】数式用'!$AX$3:$AY$56,2,FALSE),"")</f>
        <v/>
      </c>
      <c r="BB87" s="656" t="str">
        <f t="shared" si="34"/>
        <v/>
      </c>
      <c r="BC87" s="672" t="str">
        <f t="shared" si="35"/>
        <v>入力済</v>
      </c>
      <c r="BD87" s="656" t="str">
        <f t="shared" si="36"/>
        <v/>
      </c>
      <c r="BE87" s="656" t="str">
        <f t="shared" si="37"/>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23"/>
        <v/>
      </c>
      <c r="AM88" s="653"/>
      <c r="AN88" s="656" t="str">
        <f>IFERROR(VLOOKUP(K88,'【参考】数式用'!$A$2:$N$57,14,FALSE),"")</f>
        <v/>
      </c>
      <c r="AO88" s="656" t="str">
        <f t="shared" si="24"/>
        <v/>
      </c>
      <c r="AP88" s="661" t="str">
        <f t="shared" si="25"/>
        <v/>
      </c>
      <c r="AQ88" s="661" t="str">
        <f t="shared" si="26"/>
        <v>入力済</v>
      </c>
      <c r="AR88" s="656" t="str">
        <f t="shared" si="27"/>
        <v/>
      </c>
      <c r="AS88" s="661" t="str">
        <f t="shared" si="28"/>
        <v>入力済</v>
      </c>
      <c r="AT88" s="661" t="str">
        <f t="shared" si="29"/>
        <v/>
      </c>
      <c r="AU88" s="661" t="str">
        <f t="shared" si="30"/>
        <v/>
      </c>
      <c r="AV88" s="656" t="str">
        <f t="shared" si="31"/>
        <v/>
      </c>
      <c r="AW88" s="656" t="str">
        <f t="shared" si="32"/>
        <v>入力済</v>
      </c>
      <c r="AX88" s="661" t="str">
        <f>IFERROR(VLOOKUP(K88,'【参考】数式用'!$AR$3:$AS$49,2,FALSE),"")</f>
        <v/>
      </c>
      <c r="AY88" s="656" t="str">
        <f t="shared" si="33"/>
        <v/>
      </c>
      <c r="AZ88" s="656" t="str">
        <f t="shared" si="19"/>
        <v>入力済</v>
      </c>
      <c r="BA88" s="661" t="str">
        <f>IFERROR(VLOOKUP(K88,'【参考】数式用'!$AX$3:$AY$56,2,FALSE),"")</f>
        <v/>
      </c>
      <c r="BB88" s="656" t="str">
        <f t="shared" si="34"/>
        <v/>
      </c>
      <c r="BC88" s="672" t="str">
        <f t="shared" si="35"/>
        <v>入力済</v>
      </c>
      <c r="BD88" s="656" t="str">
        <f t="shared" si="36"/>
        <v/>
      </c>
      <c r="BE88" s="656" t="str">
        <f t="shared" si="37"/>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23"/>
        <v/>
      </c>
      <c r="AM89" s="653"/>
      <c r="AN89" s="656" t="str">
        <f>IFERROR(VLOOKUP(K89,'【参考】数式用'!$A$2:$N$57,14,FALSE),"")</f>
        <v/>
      </c>
      <c r="AO89" s="656" t="str">
        <f t="shared" si="24"/>
        <v/>
      </c>
      <c r="AP89" s="661" t="str">
        <f t="shared" si="25"/>
        <v/>
      </c>
      <c r="AQ89" s="661" t="str">
        <f t="shared" si="26"/>
        <v>入力済</v>
      </c>
      <c r="AR89" s="656" t="str">
        <f t="shared" si="27"/>
        <v/>
      </c>
      <c r="AS89" s="661" t="str">
        <f t="shared" si="28"/>
        <v>入力済</v>
      </c>
      <c r="AT89" s="661" t="str">
        <f t="shared" si="29"/>
        <v/>
      </c>
      <c r="AU89" s="661" t="str">
        <f t="shared" si="30"/>
        <v/>
      </c>
      <c r="AV89" s="656" t="str">
        <f t="shared" si="31"/>
        <v/>
      </c>
      <c r="AW89" s="656" t="str">
        <f t="shared" si="32"/>
        <v>入力済</v>
      </c>
      <c r="AX89" s="661" t="str">
        <f>IFERROR(VLOOKUP(K89,'【参考】数式用'!$AR$3:$AS$49,2,FALSE),"")</f>
        <v/>
      </c>
      <c r="AY89" s="656" t="str">
        <f t="shared" si="33"/>
        <v/>
      </c>
      <c r="AZ89" s="656" t="str">
        <f t="shared" si="19"/>
        <v>入力済</v>
      </c>
      <c r="BA89" s="661" t="str">
        <f>IFERROR(VLOOKUP(K89,'【参考】数式用'!$AX$3:$AY$56,2,FALSE),"")</f>
        <v/>
      </c>
      <c r="BB89" s="656" t="str">
        <f t="shared" si="34"/>
        <v/>
      </c>
      <c r="BC89" s="672" t="str">
        <f t="shared" si="35"/>
        <v>入力済</v>
      </c>
      <c r="BD89" s="656" t="str">
        <f t="shared" si="36"/>
        <v/>
      </c>
      <c r="BE89" s="656" t="str">
        <f t="shared" si="37"/>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23"/>
        <v/>
      </c>
      <c r="AM90" s="653"/>
      <c r="AN90" s="656" t="str">
        <f>IFERROR(VLOOKUP(K90,'【参考】数式用'!$A$2:$N$57,14,FALSE),"")</f>
        <v/>
      </c>
      <c r="AO90" s="656" t="str">
        <f t="shared" si="24"/>
        <v/>
      </c>
      <c r="AP90" s="661" t="str">
        <f t="shared" si="25"/>
        <v/>
      </c>
      <c r="AQ90" s="661" t="str">
        <f t="shared" si="26"/>
        <v>入力済</v>
      </c>
      <c r="AR90" s="656" t="str">
        <f t="shared" si="27"/>
        <v/>
      </c>
      <c r="AS90" s="661" t="str">
        <f t="shared" si="28"/>
        <v>入力済</v>
      </c>
      <c r="AT90" s="661" t="str">
        <f t="shared" si="29"/>
        <v/>
      </c>
      <c r="AU90" s="661" t="str">
        <f t="shared" si="30"/>
        <v/>
      </c>
      <c r="AV90" s="656" t="str">
        <f t="shared" si="31"/>
        <v/>
      </c>
      <c r="AW90" s="656" t="str">
        <f t="shared" si="32"/>
        <v>入力済</v>
      </c>
      <c r="AX90" s="661" t="str">
        <f>IFERROR(VLOOKUP(K90,'【参考】数式用'!$AR$3:$AS$49,2,FALSE),"")</f>
        <v/>
      </c>
      <c r="AY90" s="656" t="str">
        <f t="shared" si="33"/>
        <v/>
      </c>
      <c r="AZ90" s="656" t="str">
        <f t="shared" si="19"/>
        <v>入力済</v>
      </c>
      <c r="BA90" s="661" t="str">
        <f>IFERROR(VLOOKUP(K90,'【参考】数式用'!$AX$3:$AY$56,2,FALSE),"")</f>
        <v/>
      </c>
      <c r="BB90" s="656" t="str">
        <f t="shared" si="34"/>
        <v/>
      </c>
      <c r="BC90" s="672" t="str">
        <f t="shared" si="35"/>
        <v>入力済</v>
      </c>
      <c r="BD90" s="656" t="str">
        <f t="shared" si="36"/>
        <v/>
      </c>
      <c r="BE90" s="656" t="str">
        <f t="shared" si="37"/>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23"/>
        <v/>
      </c>
      <c r="AM91" s="653"/>
      <c r="AN91" s="656" t="str">
        <f>IFERROR(VLOOKUP(K91,'【参考】数式用'!$A$2:$N$57,14,FALSE),"")</f>
        <v/>
      </c>
      <c r="AO91" s="656" t="str">
        <f t="shared" si="24"/>
        <v/>
      </c>
      <c r="AP91" s="661" t="str">
        <f t="shared" si="25"/>
        <v/>
      </c>
      <c r="AQ91" s="661" t="str">
        <f t="shared" si="26"/>
        <v>入力済</v>
      </c>
      <c r="AR91" s="656" t="str">
        <f t="shared" si="27"/>
        <v/>
      </c>
      <c r="AS91" s="661" t="str">
        <f t="shared" si="28"/>
        <v>入力済</v>
      </c>
      <c r="AT91" s="661" t="str">
        <f t="shared" si="29"/>
        <v/>
      </c>
      <c r="AU91" s="661" t="str">
        <f t="shared" si="30"/>
        <v/>
      </c>
      <c r="AV91" s="656" t="str">
        <f t="shared" si="31"/>
        <v/>
      </c>
      <c r="AW91" s="656" t="str">
        <f t="shared" si="32"/>
        <v>入力済</v>
      </c>
      <c r="AX91" s="661" t="str">
        <f>IFERROR(VLOOKUP(K91,'【参考】数式用'!$AR$3:$AS$49,2,FALSE),"")</f>
        <v/>
      </c>
      <c r="AY91" s="656" t="str">
        <f t="shared" si="33"/>
        <v/>
      </c>
      <c r="AZ91" s="656" t="str">
        <f t="shared" si="19"/>
        <v>入力済</v>
      </c>
      <c r="BA91" s="661" t="str">
        <f>IFERROR(VLOOKUP(K91,'【参考】数式用'!$AX$3:$AY$56,2,FALSE),"")</f>
        <v/>
      </c>
      <c r="BB91" s="656" t="str">
        <f t="shared" si="34"/>
        <v/>
      </c>
      <c r="BC91" s="672" t="str">
        <f t="shared" si="35"/>
        <v>入力済</v>
      </c>
      <c r="BD91" s="656" t="str">
        <f t="shared" si="36"/>
        <v/>
      </c>
      <c r="BE91" s="656" t="str">
        <f t="shared" si="37"/>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23"/>
        <v/>
      </c>
      <c r="AM92" s="653"/>
      <c r="AN92" s="656" t="str">
        <f>IFERROR(VLOOKUP(K92,'【参考】数式用'!$A$2:$N$57,14,FALSE),"")</f>
        <v/>
      </c>
      <c r="AO92" s="656" t="str">
        <f t="shared" si="24"/>
        <v/>
      </c>
      <c r="AP92" s="661" t="str">
        <f t="shared" si="25"/>
        <v/>
      </c>
      <c r="AQ92" s="661" t="str">
        <f t="shared" si="26"/>
        <v>入力済</v>
      </c>
      <c r="AR92" s="656" t="str">
        <f t="shared" si="27"/>
        <v/>
      </c>
      <c r="AS92" s="661" t="str">
        <f t="shared" si="28"/>
        <v>入力済</v>
      </c>
      <c r="AT92" s="661" t="str">
        <f t="shared" si="29"/>
        <v/>
      </c>
      <c r="AU92" s="661" t="str">
        <f t="shared" si="30"/>
        <v/>
      </c>
      <c r="AV92" s="656" t="str">
        <f t="shared" si="31"/>
        <v/>
      </c>
      <c r="AW92" s="656" t="str">
        <f t="shared" si="32"/>
        <v>入力済</v>
      </c>
      <c r="AX92" s="661" t="str">
        <f>IFERROR(VLOOKUP(K92,'【参考】数式用'!$AR$3:$AS$49,2,FALSE),"")</f>
        <v/>
      </c>
      <c r="AY92" s="656" t="str">
        <f t="shared" si="33"/>
        <v/>
      </c>
      <c r="AZ92" s="656" t="str">
        <f t="shared" si="19"/>
        <v>入力済</v>
      </c>
      <c r="BA92" s="661" t="str">
        <f>IFERROR(VLOOKUP(K92,'【参考】数式用'!$AX$3:$AY$56,2,FALSE),"")</f>
        <v/>
      </c>
      <c r="BB92" s="656" t="str">
        <f t="shared" si="34"/>
        <v/>
      </c>
      <c r="BC92" s="672" t="str">
        <f t="shared" si="35"/>
        <v>入力済</v>
      </c>
      <c r="BD92" s="656" t="str">
        <f t="shared" si="36"/>
        <v/>
      </c>
      <c r="BE92" s="656" t="str">
        <f t="shared" si="37"/>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23"/>
        <v/>
      </c>
      <c r="AM93" s="653"/>
      <c r="AN93" s="656" t="str">
        <f>IFERROR(VLOOKUP(K93,'【参考】数式用'!$A$2:$N$57,14,FALSE),"")</f>
        <v/>
      </c>
      <c r="AO93" s="656" t="str">
        <f t="shared" si="24"/>
        <v/>
      </c>
      <c r="AP93" s="661" t="str">
        <f t="shared" si="25"/>
        <v/>
      </c>
      <c r="AQ93" s="661" t="str">
        <f t="shared" si="26"/>
        <v>入力済</v>
      </c>
      <c r="AR93" s="656" t="str">
        <f t="shared" si="27"/>
        <v/>
      </c>
      <c r="AS93" s="661" t="str">
        <f t="shared" si="28"/>
        <v>入力済</v>
      </c>
      <c r="AT93" s="661" t="str">
        <f t="shared" si="29"/>
        <v/>
      </c>
      <c r="AU93" s="661" t="str">
        <f t="shared" si="30"/>
        <v/>
      </c>
      <c r="AV93" s="656" t="str">
        <f t="shared" si="31"/>
        <v/>
      </c>
      <c r="AW93" s="656" t="str">
        <f t="shared" si="32"/>
        <v>入力済</v>
      </c>
      <c r="AX93" s="661" t="str">
        <f>IFERROR(VLOOKUP(K93,'【参考】数式用'!$AR$3:$AS$49,2,FALSE),"")</f>
        <v/>
      </c>
      <c r="AY93" s="656" t="str">
        <f t="shared" si="33"/>
        <v/>
      </c>
      <c r="AZ93" s="656" t="str">
        <f t="shared" si="19"/>
        <v>入力済</v>
      </c>
      <c r="BA93" s="661" t="str">
        <f>IFERROR(VLOOKUP(K93,'【参考】数式用'!$AX$3:$AY$56,2,FALSE),"")</f>
        <v/>
      </c>
      <c r="BB93" s="656" t="str">
        <f t="shared" si="34"/>
        <v/>
      </c>
      <c r="BC93" s="672" t="str">
        <f t="shared" si="35"/>
        <v>入力済</v>
      </c>
      <c r="BD93" s="656" t="str">
        <f t="shared" si="36"/>
        <v/>
      </c>
      <c r="BE93" s="656" t="str">
        <f t="shared" si="37"/>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23"/>
        <v/>
      </c>
      <c r="AM94" s="653"/>
      <c r="AN94" s="656" t="str">
        <f>IFERROR(VLOOKUP(K94,'【参考】数式用'!$A$2:$N$57,14,FALSE),"")</f>
        <v/>
      </c>
      <c r="AO94" s="656" t="str">
        <f t="shared" si="24"/>
        <v/>
      </c>
      <c r="AP94" s="661" t="str">
        <f t="shared" si="25"/>
        <v/>
      </c>
      <c r="AQ94" s="661" t="str">
        <f t="shared" si="26"/>
        <v>入力済</v>
      </c>
      <c r="AR94" s="656" t="str">
        <f t="shared" si="27"/>
        <v/>
      </c>
      <c r="AS94" s="661" t="str">
        <f t="shared" si="28"/>
        <v>入力済</v>
      </c>
      <c r="AT94" s="661" t="str">
        <f t="shared" si="29"/>
        <v/>
      </c>
      <c r="AU94" s="661" t="str">
        <f t="shared" si="30"/>
        <v/>
      </c>
      <c r="AV94" s="656" t="str">
        <f t="shared" si="31"/>
        <v/>
      </c>
      <c r="AW94" s="656" t="str">
        <f t="shared" si="32"/>
        <v>入力済</v>
      </c>
      <c r="AX94" s="661" t="str">
        <f>IFERROR(VLOOKUP(K94,'【参考】数式用'!$AR$3:$AS$49,2,FALSE),"")</f>
        <v/>
      </c>
      <c r="AY94" s="656" t="str">
        <f t="shared" si="33"/>
        <v/>
      </c>
      <c r="AZ94" s="656" t="str">
        <f t="shared" ref="AZ94:AZ111" si="38">IF(AND(N94="処遇改善加算Ⅰ",AI94=""),"未入力","入力済")</f>
        <v>入力済</v>
      </c>
      <c r="BA94" s="661" t="str">
        <f>IFERROR(VLOOKUP(K94,'【参考】数式用'!$AX$3:$AY$56,2,FALSE),"")</f>
        <v/>
      </c>
      <c r="BB94" s="656" t="str">
        <f t="shared" si="34"/>
        <v/>
      </c>
      <c r="BC94" s="672" t="str">
        <f t="shared" si="35"/>
        <v>入力済</v>
      </c>
      <c r="BD94" s="656" t="str">
        <f t="shared" si="36"/>
        <v/>
      </c>
      <c r="BE94" s="656" t="str">
        <f t="shared" si="37"/>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23"/>
        <v/>
      </c>
      <c r="AM95" s="653"/>
      <c r="AN95" s="656" t="str">
        <f>IFERROR(VLOOKUP(K95,'【参考】数式用'!$A$2:$N$57,14,FALSE),"")</f>
        <v/>
      </c>
      <c r="AO95" s="656" t="str">
        <f t="shared" si="24"/>
        <v/>
      </c>
      <c r="AP95" s="661" t="str">
        <f t="shared" si="25"/>
        <v/>
      </c>
      <c r="AQ95" s="661" t="str">
        <f t="shared" si="26"/>
        <v>入力済</v>
      </c>
      <c r="AR95" s="656" t="str">
        <f t="shared" si="27"/>
        <v/>
      </c>
      <c r="AS95" s="661" t="str">
        <f t="shared" si="28"/>
        <v>入力済</v>
      </c>
      <c r="AT95" s="661" t="str">
        <f t="shared" si="29"/>
        <v/>
      </c>
      <c r="AU95" s="661" t="str">
        <f t="shared" si="30"/>
        <v/>
      </c>
      <c r="AV95" s="656" t="str">
        <f t="shared" si="31"/>
        <v/>
      </c>
      <c r="AW95" s="656" t="str">
        <f t="shared" si="32"/>
        <v>入力済</v>
      </c>
      <c r="AX95" s="661" t="str">
        <f>IFERROR(VLOOKUP(K95,'【参考】数式用'!$AR$3:$AS$49,2,FALSE),"")</f>
        <v/>
      </c>
      <c r="AY95" s="656" t="str">
        <f t="shared" si="33"/>
        <v/>
      </c>
      <c r="AZ95" s="656" t="str">
        <f t="shared" si="38"/>
        <v>入力済</v>
      </c>
      <c r="BA95" s="661" t="str">
        <f>IFERROR(VLOOKUP(K95,'【参考】数式用'!$AX$3:$AY$56,2,FALSE),"")</f>
        <v/>
      </c>
      <c r="BB95" s="656" t="str">
        <f t="shared" si="34"/>
        <v/>
      </c>
      <c r="BC95" s="672" t="str">
        <f t="shared" si="35"/>
        <v>入力済</v>
      </c>
      <c r="BD95" s="656" t="str">
        <f t="shared" si="36"/>
        <v/>
      </c>
      <c r="BE95" s="656" t="str">
        <f t="shared" si="37"/>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23"/>
        <v/>
      </c>
      <c r="AM96" s="653"/>
      <c r="AN96" s="656" t="str">
        <f>IFERROR(VLOOKUP(K96,'【参考】数式用'!$A$2:$N$57,14,FALSE),"")</f>
        <v/>
      </c>
      <c r="AO96" s="656" t="str">
        <f t="shared" si="24"/>
        <v/>
      </c>
      <c r="AP96" s="661" t="str">
        <f t="shared" si="25"/>
        <v/>
      </c>
      <c r="AQ96" s="661" t="str">
        <f t="shared" si="26"/>
        <v>入力済</v>
      </c>
      <c r="AR96" s="656" t="str">
        <f t="shared" si="27"/>
        <v/>
      </c>
      <c r="AS96" s="661" t="str">
        <f t="shared" si="28"/>
        <v>入力済</v>
      </c>
      <c r="AT96" s="661" t="str">
        <f t="shared" si="29"/>
        <v/>
      </c>
      <c r="AU96" s="661" t="str">
        <f t="shared" si="30"/>
        <v/>
      </c>
      <c r="AV96" s="656" t="str">
        <f t="shared" si="31"/>
        <v/>
      </c>
      <c r="AW96" s="656" t="str">
        <f t="shared" si="32"/>
        <v>入力済</v>
      </c>
      <c r="AX96" s="661" t="str">
        <f>IFERROR(VLOOKUP(K96,'【参考】数式用'!$AR$3:$AS$49,2,FALSE),"")</f>
        <v/>
      </c>
      <c r="AY96" s="656" t="str">
        <f t="shared" si="33"/>
        <v/>
      </c>
      <c r="AZ96" s="656" t="str">
        <f t="shared" si="38"/>
        <v>入力済</v>
      </c>
      <c r="BA96" s="661" t="str">
        <f>IFERROR(VLOOKUP(K96,'【参考】数式用'!$AX$3:$AY$56,2,FALSE),"")</f>
        <v/>
      </c>
      <c r="BB96" s="656" t="str">
        <f t="shared" si="34"/>
        <v/>
      </c>
      <c r="BC96" s="672" t="str">
        <f t="shared" si="35"/>
        <v>入力済</v>
      </c>
      <c r="BD96" s="656" t="str">
        <f t="shared" si="36"/>
        <v/>
      </c>
      <c r="BE96" s="656" t="str">
        <f t="shared" si="37"/>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23"/>
        <v/>
      </c>
      <c r="AM97" s="653"/>
      <c r="AN97" s="656" t="str">
        <f>IFERROR(VLOOKUP(K97,'【参考】数式用'!$A$2:$N$57,14,FALSE),"")</f>
        <v/>
      </c>
      <c r="AO97" s="656" t="str">
        <f t="shared" si="24"/>
        <v/>
      </c>
      <c r="AP97" s="661" t="str">
        <f t="shared" si="25"/>
        <v/>
      </c>
      <c r="AQ97" s="661" t="str">
        <f t="shared" si="26"/>
        <v>入力済</v>
      </c>
      <c r="AR97" s="656" t="str">
        <f t="shared" si="27"/>
        <v/>
      </c>
      <c r="AS97" s="661" t="str">
        <f t="shared" si="28"/>
        <v>入力済</v>
      </c>
      <c r="AT97" s="661" t="str">
        <f t="shared" si="29"/>
        <v/>
      </c>
      <c r="AU97" s="661" t="str">
        <f t="shared" si="30"/>
        <v/>
      </c>
      <c r="AV97" s="656" t="str">
        <f t="shared" si="31"/>
        <v/>
      </c>
      <c r="AW97" s="656" t="str">
        <f t="shared" si="32"/>
        <v>入力済</v>
      </c>
      <c r="AX97" s="661" t="str">
        <f>IFERROR(VLOOKUP(K97,'【参考】数式用'!$AR$3:$AS$49,2,FALSE),"")</f>
        <v/>
      </c>
      <c r="AY97" s="656" t="str">
        <f t="shared" si="33"/>
        <v/>
      </c>
      <c r="AZ97" s="656" t="str">
        <f t="shared" si="38"/>
        <v>入力済</v>
      </c>
      <c r="BA97" s="661" t="str">
        <f>IFERROR(VLOOKUP(K97,'【参考】数式用'!$AX$3:$AY$56,2,FALSE),"")</f>
        <v/>
      </c>
      <c r="BB97" s="656" t="str">
        <f t="shared" si="34"/>
        <v/>
      </c>
      <c r="BC97" s="672" t="str">
        <f t="shared" si="35"/>
        <v>入力済</v>
      </c>
      <c r="BD97" s="656" t="str">
        <f t="shared" si="36"/>
        <v/>
      </c>
      <c r="BE97" s="656" t="str">
        <f t="shared" si="37"/>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23"/>
        <v/>
      </c>
      <c r="AM98" s="653"/>
      <c r="AN98" s="656" t="str">
        <f>IFERROR(VLOOKUP(K98,'【参考】数式用'!$A$2:$N$57,14,FALSE),"")</f>
        <v/>
      </c>
      <c r="AO98" s="656" t="str">
        <f t="shared" si="24"/>
        <v/>
      </c>
      <c r="AP98" s="661" t="str">
        <f t="shared" si="25"/>
        <v/>
      </c>
      <c r="AQ98" s="661" t="str">
        <f t="shared" si="26"/>
        <v>入力済</v>
      </c>
      <c r="AR98" s="656" t="str">
        <f t="shared" si="27"/>
        <v/>
      </c>
      <c r="AS98" s="661" t="str">
        <f t="shared" si="28"/>
        <v>入力済</v>
      </c>
      <c r="AT98" s="661" t="str">
        <f t="shared" si="29"/>
        <v/>
      </c>
      <c r="AU98" s="661" t="str">
        <f t="shared" si="30"/>
        <v/>
      </c>
      <c r="AV98" s="656" t="str">
        <f t="shared" si="31"/>
        <v/>
      </c>
      <c r="AW98" s="656" t="str">
        <f t="shared" si="32"/>
        <v>入力済</v>
      </c>
      <c r="AX98" s="661" t="str">
        <f>IFERROR(VLOOKUP(K98,'【参考】数式用'!$AR$3:$AS$49,2,FALSE),"")</f>
        <v/>
      </c>
      <c r="AY98" s="656" t="str">
        <f t="shared" si="33"/>
        <v/>
      </c>
      <c r="AZ98" s="656" t="str">
        <f t="shared" si="38"/>
        <v>入力済</v>
      </c>
      <c r="BA98" s="661" t="str">
        <f>IFERROR(VLOOKUP(K98,'【参考】数式用'!$AX$3:$AY$56,2,FALSE),"")</f>
        <v/>
      </c>
      <c r="BB98" s="656" t="str">
        <f t="shared" si="34"/>
        <v/>
      </c>
      <c r="BC98" s="672" t="str">
        <f t="shared" si="35"/>
        <v>入力済</v>
      </c>
      <c r="BD98" s="656" t="str">
        <f t="shared" si="36"/>
        <v/>
      </c>
      <c r="BE98" s="656" t="str">
        <f t="shared" si="37"/>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23"/>
        <v/>
      </c>
      <c r="AM99" s="653"/>
      <c r="AN99" s="656" t="str">
        <f>IFERROR(VLOOKUP(K99,'【参考】数式用'!$A$2:$N$57,14,FALSE),"")</f>
        <v/>
      </c>
      <c r="AO99" s="656" t="str">
        <f t="shared" si="24"/>
        <v/>
      </c>
      <c r="AP99" s="661" t="str">
        <f t="shared" si="25"/>
        <v/>
      </c>
      <c r="AQ99" s="661" t="str">
        <f t="shared" si="26"/>
        <v>入力済</v>
      </c>
      <c r="AR99" s="656" t="str">
        <f t="shared" si="27"/>
        <v/>
      </c>
      <c r="AS99" s="661" t="str">
        <f t="shared" si="28"/>
        <v>入力済</v>
      </c>
      <c r="AT99" s="661" t="str">
        <f t="shared" si="29"/>
        <v/>
      </c>
      <c r="AU99" s="661" t="str">
        <f t="shared" si="30"/>
        <v/>
      </c>
      <c r="AV99" s="656" t="str">
        <f t="shared" si="31"/>
        <v/>
      </c>
      <c r="AW99" s="656" t="str">
        <f t="shared" si="32"/>
        <v>入力済</v>
      </c>
      <c r="AX99" s="661" t="str">
        <f>IFERROR(VLOOKUP(K99,'【参考】数式用'!$AR$3:$AS$49,2,FALSE),"")</f>
        <v/>
      </c>
      <c r="AY99" s="656" t="str">
        <f t="shared" si="33"/>
        <v/>
      </c>
      <c r="AZ99" s="656" t="str">
        <f t="shared" si="38"/>
        <v>入力済</v>
      </c>
      <c r="BA99" s="661" t="str">
        <f>IFERROR(VLOOKUP(K99,'【参考】数式用'!$AX$3:$AY$56,2,FALSE),"")</f>
        <v/>
      </c>
      <c r="BB99" s="656" t="str">
        <f t="shared" si="34"/>
        <v/>
      </c>
      <c r="BC99" s="672" t="str">
        <f t="shared" si="35"/>
        <v>入力済</v>
      </c>
      <c r="BD99" s="656" t="str">
        <f t="shared" si="36"/>
        <v/>
      </c>
      <c r="BE99" s="656" t="str">
        <f t="shared" si="37"/>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23"/>
        <v/>
      </c>
      <c r="AM100" s="653"/>
      <c r="AN100" s="656" t="str">
        <f>IFERROR(VLOOKUP(K100,'【参考】数式用'!$A$2:$N$57,14,FALSE),"")</f>
        <v/>
      </c>
      <c r="AO100" s="656" t="str">
        <f t="shared" si="24"/>
        <v/>
      </c>
      <c r="AP100" s="661" t="str">
        <f t="shared" si="25"/>
        <v/>
      </c>
      <c r="AQ100" s="661" t="str">
        <f t="shared" si="26"/>
        <v>入力済</v>
      </c>
      <c r="AR100" s="656" t="str">
        <f t="shared" si="27"/>
        <v/>
      </c>
      <c r="AS100" s="661" t="str">
        <f t="shared" si="28"/>
        <v>入力済</v>
      </c>
      <c r="AT100" s="661" t="str">
        <f t="shared" si="29"/>
        <v/>
      </c>
      <c r="AU100" s="661" t="str">
        <f t="shared" si="30"/>
        <v/>
      </c>
      <c r="AV100" s="656" t="str">
        <f t="shared" si="31"/>
        <v/>
      </c>
      <c r="AW100" s="656" t="str">
        <f t="shared" si="32"/>
        <v>入力済</v>
      </c>
      <c r="AX100" s="661" t="str">
        <f>IFERROR(VLOOKUP(K100,'【参考】数式用'!$AR$3:$AS$49,2,FALSE),"")</f>
        <v/>
      </c>
      <c r="AY100" s="656" t="str">
        <f t="shared" si="33"/>
        <v/>
      </c>
      <c r="AZ100" s="656" t="str">
        <f t="shared" si="38"/>
        <v>入力済</v>
      </c>
      <c r="BA100" s="661" t="str">
        <f>IFERROR(VLOOKUP(K100,'【参考】数式用'!$AX$3:$AY$56,2,FALSE),"")</f>
        <v/>
      </c>
      <c r="BB100" s="656" t="str">
        <f t="shared" si="34"/>
        <v/>
      </c>
      <c r="BC100" s="672" t="str">
        <f t="shared" si="35"/>
        <v>入力済</v>
      </c>
      <c r="BD100" s="656" t="str">
        <f t="shared" si="36"/>
        <v/>
      </c>
      <c r="BE100" s="656" t="str">
        <f t="shared" si="37"/>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23"/>
        <v/>
      </c>
      <c r="AM101" s="653"/>
      <c r="AN101" s="656" t="str">
        <f>IFERROR(VLOOKUP(K101,'【参考】数式用'!$A$2:$N$57,14,FALSE),"")</f>
        <v/>
      </c>
      <c r="AO101" s="656" t="str">
        <f t="shared" si="24"/>
        <v/>
      </c>
      <c r="AP101" s="661" t="str">
        <f t="shared" si="25"/>
        <v/>
      </c>
      <c r="AQ101" s="661" t="str">
        <f t="shared" si="26"/>
        <v>入力済</v>
      </c>
      <c r="AR101" s="656" t="str">
        <f t="shared" si="27"/>
        <v/>
      </c>
      <c r="AS101" s="661" t="str">
        <f t="shared" si="28"/>
        <v>入力済</v>
      </c>
      <c r="AT101" s="661" t="str">
        <f t="shared" si="29"/>
        <v/>
      </c>
      <c r="AU101" s="661" t="str">
        <f t="shared" si="30"/>
        <v/>
      </c>
      <c r="AV101" s="656" t="str">
        <f t="shared" si="31"/>
        <v/>
      </c>
      <c r="AW101" s="656" t="str">
        <f t="shared" si="32"/>
        <v>入力済</v>
      </c>
      <c r="AX101" s="661" t="str">
        <f>IFERROR(VLOOKUP(K101,'【参考】数式用'!$AR$3:$AS$49,2,FALSE),"")</f>
        <v/>
      </c>
      <c r="AY101" s="656" t="str">
        <f t="shared" si="33"/>
        <v/>
      </c>
      <c r="AZ101" s="656" t="str">
        <f t="shared" si="38"/>
        <v>入力済</v>
      </c>
      <c r="BA101" s="661" t="str">
        <f>IFERROR(VLOOKUP(K101,'【参考】数式用'!$AX$3:$AY$56,2,FALSE),"")</f>
        <v/>
      </c>
      <c r="BB101" s="656" t="str">
        <f t="shared" si="34"/>
        <v/>
      </c>
      <c r="BC101" s="672" t="str">
        <f t="shared" si="35"/>
        <v>入力済</v>
      </c>
      <c r="BD101" s="656" t="str">
        <f t="shared" si="36"/>
        <v/>
      </c>
      <c r="BE101" s="656" t="str">
        <f t="shared" si="37"/>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23"/>
        <v/>
      </c>
      <c r="AM102" s="653"/>
      <c r="AN102" s="656" t="str">
        <f>IFERROR(VLOOKUP(K102,'【参考】数式用'!$A$2:$N$57,14,FALSE),"")</f>
        <v/>
      </c>
      <c r="AO102" s="656" t="str">
        <f t="shared" si="24"/>
        <v/>
      </c>
      <c r="AP102" s="661" t="str">
        <f t="shared" si="25"/>
        <v/>
      </c>
      <c r="AQ102" s="661" t="str">
        <f t="shared" si="26"/>
        <v>入力済</v>
      </c>
      <c r="AR102" s="656" t="str">
        <f t="shared" si="27"/>
        <v/>
      </c>
      <c r="AS102" s="661" t="str">
        <f t="shared" si="28"/>
        <v>入力済</v>
      </c>
      <c r="AT102" s="661" t="str">
        <f t="shared" si="29"/>
        <v/>
      </c>
      <c r="AU102" s="661" t="str">
        <f t="shared" si="30"/>
        <v/>
      </c>
      <c r="AV102" s="656" t="str">
        <f t="shared" si="31"/>
        <v/>
      </c>
      <c r="AW102" s="656" t="str">
        <f t="shared" si="32"/>
        <v>入力済</v>
      </c>
      <c r="AX102" s="661" t="str">
        <f>IFERROR(VLOOKUP(K102,'【参考】数式用'!$AR$3:$AS$49,2,FALSE),"")</f>
        <v/>
      </c>
      <c r="AY102" s="656" t="str">
        <f t="shared" si="33"/>
        <v/>
      </c>
      <c r="AZ102" s="656" t="str">
        <f t="shared" si="38"/>
        <v>入力済</v>
      </c>
      <c r="BA102" s="661" t="str">
        <f>IFERROR(VLOOKUP(K102,'【参考】数式用'!$AX$3:$AY$56,2,FALSE),"")</f>
        <v/>
      </c>
      <c r="BB102" s="656" t="str">
        <f t="shared" si="34"/>
        <v/>
      </c>
      <c r="BC102" s="672" t="str">
        <f t="shared" si="35"/>
        <v>入力済</v>
      </c>
      <c r="BD102" s="656" t="str">
        <f t="shared" si="36"/>
        <v/>
      </c>
      <c r="BE102" s="656" t="str">
        <f t="shared" si="37"/>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23"/>
        <v/>
      </c>
      <c r="AM103" s="653"/>
      <c r="AN103" s="656" t="str">
        <f>IFERROR(VLOOKUP(K103,'【参考】数式用'!$A$2:$N$57,14,FALSE),"")</f>
        <v/>
      </c>
      <c r="AO103" s="656" t="str">
        <f t="shared" si="24"/>
        <v/>
      </c>
      <c r="AP103" s="661" t="str">
        <f t="shared" si="25"/>
        <v/>
      </c>
      <c r="AQ103" s="661" t="str">
        <f t="shared" si="26"/>
        <v>入力済</v>
      </c>
      <c r="AR103" s="656" t="str">
        <f t="shared" si="27"/>
        <v/>
      </c>
      <c r="AS103" s="661" t="str">
        <f t="shared" si="28"/>
        <v>入力済</v>
      </c>
      <c r="AT103" s="661" t="str">
        <f t="shared" si="29"/>
        <v/>
      </c>
      <c r="AU103" s="661" t="str">
        <f t="shared" si="30"/>
        <v/>
      </c>
      <c r="AV103" s="656" t="str">
        <f t="shared" si="31"/>
        <v/>
      </c>
      <c r="AW103" s="656" t="str">
        <f t="shared" si="32"/>
        <v>入力済</v>
      </c>
      <c r="AX103" s="661" t="str">
        <f>IFERROR(VLOOKUP(K103,'【参考】数式用'!$AR$3:$AS$49,2,FALSE),"")</f>
        <v/>
      </c>
      <c r="AY103" s="656" t="str">
        <f t="shared" si="33"/>
        <v/>
      </c>
      <c r="AZ103" s="656" t="str">
        <f t="shared" si="38"/>
        <v>入力済</v>
      </c>
      <c r="BA103" s="661" t="str">
        <f>IFERROR(VLOOKUP(K103,'【参考】数式用'!$AX$3:$AY$56,2,FALSE),"")</f>
        <v/>
      </c>
      <c r="BB103" s="656" t="str">
        <f t="shared" si="34"/>
        <v/>
      </c>
      <c r="BC103" s="672" t="str">
        <f t="shared" si="35"/>
        <v>入力済</v>
      </c>
      <c r="BD103" s="656" t="str">
        <f t="shared" si="36"/>
        <v/>
      </c>
      <c r="BE103" s="656" t="str">
        <f t="shared" si="37"/>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23"/>
        <v/>
      </c>
      <c r="AM104" s="653"/>
      <c r="AN104" s="656" t="str">
        <f>IFERROR(VLOOKUP(K104,'【参考】数式用'!$A$2:$N$57,14,FALSE),"")</f>
        <v/>
      </c>
      <c r="AO104" s="656" t="str">
        <f t="shared" si="24"/>
        <v/>
      </c>
      <c r="AP104" s="661" t="str">
        <f t="shared" si="25"/>
        <v/>
      </c>
      <c r="AQ104" s="661" t="str">
        <f t="shared" si="26"/>
        <v>入力済</v>
      </c>
      <c r="AR104" s="656" t="str">
        <f t="shared" si="27"/>
        <v/>
      </c>
      <c r="AS104" s="661" t="str">
        <f t="shared" si="28"/>
        <v>入力済</v>
      </c>
      <c r="AT104" s="661" t="str">
        <f t="shared" si="29"/>
        <v/>
      </c>
      <c r="AU104" s="661" t="str">
        <f t="shared" si="30"/>
        <v/>
      </c>
      <c r="AV104" s="656" t="str">
        <f t="shared" si="31"/>
        <v/>
      </c>
      <c r="AW104" s="656" t="str">
        <f t="shared" si="32"/>
        <v>入力済</v>
      </c>
      <c r="AX104" s="661" t="str">
        <f>IFERROR(VLOOKUP(K104,'【参考】数式用'!$AR$3:$AS$49,2,FALSE),"")</f>
        <v/>
      </c>
      <c r="AY104" s="656" t="str">
        <f t="shared" si="33"/>
        <v/>
      </c>
      <c r="AZ104" s="656" t="str">
        <f t="shared" si="38"/>
        <v>入力済</v>
      </c>
      <c r="BA104" s="661" t="str">
        <f>IFERROR(VLOOKUP(K104,'【参考】数式用'!$AX$3:$AY$56,2,FALSE),"")</f>
        <v/>
      </c>
      <c r="BB104" s="656" t="str">
        <f t="shared" si="34"/>
        <v/>
      </c>
      <c r="BC104" s="672" t="str">
        <f t="shared" si="35"/>
        <v>入力済</v>
      </c>
      <c r="BD104" s="656" t="str">
        <f t="shared" si="36"/>
        <v/>
      </c>
      <c r="BE104" s="656" t="str">
        <f t="shared" si="37"/>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23"/>
        <v/>
      </c>
      <c r="AM105" s="653"/>
      <c r="AN105" s="656" t="str">
        <f>IFERROR(VLOOKUP(K105,'【参考】数式用'!$A$2:$N$57,14,FALSE),"")</f>
        <v/>
      </c>
      <c r="AO105" s="656" t="str">
        <f t="shared" si="24"/>
        <v/>
      </c>
      <c r="AP105" s="661" t="str">
        <f t="shared" si="25"/>
        <v/>
      </c>
      <c r="AQ105" s="661" t="str">
        <f t="shared" si="26"/>
        <v>入力済</v>
      </c>
      <c r="AR105" s="656" t="str">
        <f t="shared" si="27"/>
        <v/>
      </c>
      <c r="AS105" s="661" t="str">
        <f t="shared" si="28"/>
        <v>入力済</v>
      </c>
      <c r="AT105" s="661" t="str">
        <f t="shared" si="29"/>
        <v/>
      </c>
      <c r="AU105" s="661" t="str">
        <f t="shared" si="30"/>
        <v/>
      </c>
      <c r="AV105" s="656" t="str">
        <f t="shared" si="31"/>
        <v/>
      </c>
      <c r="AW105" s="656" t="str">
        <f t="shared" si="32"/>
        <v>入力済</v>
      </c>
      <c r="AX105" s="661" t="str">
        <f>IFERROR(VLOOKUP(K105,'【参考】数式用'!$AR$3:$AS$49,2,FALSE),"")</f>
        <v/>
      </c>
      <c r="AY105" s="656" t="str">
        <f t="shared" si="33"/>
        <v/>
      </c>
      <c r="AZ105" s="656" t="str">
        <f t="shared" si="38"/>
        <v>入力済</v>
      </c>
      <c r="BA105" s="661" t="str">
        <f>IFERROR(VLOOKUP(K105,'【参考】数式用'!$AX$3:$AY$56,2,FALSE),"")</f>
        <v/>
      </c>
      <c r="BB105" s="656" t="str">
        <f t="shared" si="34"/>
        <v/>
      </c>
      <c r="BC105" s="672" t="str">
        <f t="shared" si="35"/>
        <v>入力済</v>
      </c>
      <c r="BD105" s="656" t="str">
        <f t="shared" si="36"/>
        <v/>
      </c>
      <c r="BE105" s="656" t="str">
        <f t="shared" si="37"/>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23"/>
        <v/>
      </c>
      <c r="AM106" s="653"/>
      <c r="AN106" s="656" t="str">
        <f>IFERROR(VLOOKUP(K106,'【参考】数式用'!$A$2:$N$57,14,FALSE),"")</f>
        <v/>
      </c>
      <c r="AO106" s="656" t="str">
        <f t="shared" si="24"/>
        <v/>
      </c>
      <c r="AP106" s="661" t="str">
        <f t="shared" si="25"/>
        <v/>
      </c>
      <c r="AQ106" s="661" t="str">
        <f t="shared" si="26"/>
        <v>入力済</v>
      </c>
      <c r="AR106" s="656" t="str">
        <f t="shared" si="27"/>
        <v/>
      </c>
      <c r="AS106" s="661" t="str">
        <f t="shared" si="28"/>
        <v>入力済</v>
      </c>
      <c r="AT106" s="661" t="str">
        <f t="shared" si="29"/>
        <v/>
      </c>
      <c r="AU106" s="661" t="str">
        <f t="shared" si="30"/>
        <v/>
      </c>
      <c r="AV106" s="656" t="str">
        <f t="shared" si="31"/>
        <v/>
      </c>
      <c r="AW106" s="656" t="str">
        <f t="shared" si="32"/>
        <v>入力済</v>
      </c>
      <c r="AX106" s="661" t="str">
        <f>IFERROR(VLOOKUP(K106,'【参考】数式用'!$AR$3:$AS$49,2,FALSE),"")</f>
        <v/>
      </c>
      <c r="AY106" s="656" t="str">
        <f t="shared" si="33"/>
        <v/>
      </c>
      <c r="AZ106" s="656" t="str">
        <f t="shared" si="38"/>
        <v>入力済</v>
      </c>
      <c r="BA106" s="661" t="str">
        <f>IFERROR(VLOOKUP(K106,'【参考】数式用'!$AX$3:$AY$56,2,FALSE),"")</f>
        <v/>
      </c>
      <c r="BB106" s="656" t="str">
        <f t="shared" si="34"/>
        <v/>
      </c>
      <c r="BC106" s="672" t="str">
        <f t="shared" si="35"/>
        <v>入力済</v>
      </c>
      <c r="BD106" s="656" t="str">
        <f t="shared" si="36"/>
        <v/>
      </c>
      <c r="BE106" s="656" t="str">
        <f t="shared" si="37"/>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23"/>
        <v/>
      </c>
      <c r="AM107" s="653"/>
      <c r="AN107" s="656" t="str">
        <f>IFERROR(VLOOKUP(K107,'【参考】数式用'!$A$2:$N$57,14,FALSE),"")</f>
        <v/>
      </c>
      <c r="AO107" s="656" t="str">
        <f t="shared" si="24"/>
        <v/>
      </c>
      <c r="AP107" s="661" t="str">
        <f t="shared" si="25"/>
        <v/>
      </c>
      <c r="AQ107" s="661" t="str">
        <f t="shared" si="26"/>
        <v>入力済</v>
      </c>
      <c r="AR107" s="656" t="str">
        <f t="shared" si="27"/>
        <v/>
      </c>
      <c r="AS107" s="661" t="str">
        <f t="shared" si="28"/>
        <v>入力済</v>
      </c>
      <c r="AT107" s="661" t="str">
        <f t="shared" si="29"/>
        <v/>
      </c>
      <c r="AU107" s="661" t="str">
        <f t="shared" si="30"/>
        <v/>
      </c>
      <c r="AV107" s="656" t="str">
        <f t="shared" si="31"/>
        <v/>
      </c>
      <c r="AW107" s="656" t="str">
        <f t="shared" si="32"/>
        <v>入力済</v>
      </c>
      <c r="AX107" s="661" t="str">
        <f>IFERROR(VLOOKUP(K107,'【参考】数式用'!$AR$3:$AS$49,2,FALSE),"")</f>
        <v/>
      </c>
      <c r="AY107" s="656" t="str">
        <f t="shared" si="33"/>
        <v/>
      </c>
      <c r="AZ107" s="656" t="str">
        <f t="shared" si="38"/>
        <v>入力済</v>
      </c>
      <c r="BA107" s="661" t="str">
        <f>IFERROR(VLOOKUP(K107,'【参考】数式用'!$AX$3:$AY$56,2,FALSE),"")</f>
        <v/>
      </c>
      <c r="BB107" s="656" t="str">
        <f t="shared" si="34"/>
        <v/>
      </c>
      <c r="BC107" s="672" t="str">
        <f t="shared" si="35"/>
        <v>入力済</v>
      </c>
      <c r="BD107" s="656" t="str">
        <f t="shared" si="36"/>
        <v/>
      </c>
      <c r="BE107" s="656" t="str">
        <f t="shared" si="37"/>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23"/>
        <v/>
      </c>
      <c r="AM108" s="653"/>
      <c r="AN108" s="656" t="str">
        <f>IFERROR(VLOOKUP(K108,'【参考】数式用'!$A$2:$N$57,14,FALSE),"")</f>
        <v/>
      </c>
      <c r="AO108" s="656" t="str">
        <f t="shared" si="24"/>
        <v/>
      </c>
      <c r="AP108" s="661" t="str">
        <f t="shared" si="25"/>
        <v/>
      </c>
      <c r="AQ108" s="661" t="str">
        <f t="shared" si="26"/>
        <v>入力済</v>
      </c>
      <c r="AR108" s="656" t="str">
        <f t="shared" si="27"/>
        <v/>
      </c>
      <c r="AS108" s="661" t="str">
        <f t="shared" si="28"/>
        <v>入力済</v>
      </c>
      <c r="AT108" s="661" t="str">
        <f t="shared" si="29"/>
        <v/>
      </c>
      <c r="AU108" s="661" t="str">
        <f t="shared" si="30"/>
        <v/>
      </c>
      <c r="AV108" s="656" t="str">
        <f t="shared" si="31"/>
        <v/>
      </c>
      <c r="AW108" s="656" t="str">
        <f t="shared" si="32"/>
        <v>入力済</v>
      </c>
      <c r="AX108" s="661" t="str">
        <f>IFERROR(VLOOKUP(K108,'【参考】数式用'!$AR$3:$AS$49,2,FALSE),"")</f>
        <v/>
      </c>
      <c r="AY108" s="656" t="str">
        <f t="shared" si="33"/>
        <v/>
      </c>
      <c r="AZ108" s="656" t="str">
        <f t="shared" si="38"/>
        <v>入力済</v>
      </c>
      <c r="BA108" s="661" t="str">
        <f>IFERROR(VLOOKUP(K108,'【参考】数式用'!$AX$3:$AY$56,2,FALSE),"")</f>
        <v/>
      </c>
      <c r="BB108" s="656" t="str">
        <f t="shared" si="34"/>
        <v/>
      </c>
      <c r="BC108" s="672" t="str">
        <f t="shared" si="35"/>
        <v>入力済</v>
      </c>
      <c r="BD108" s="656" t="str">
        <f t="shared" si="36"/>
        <v/>
      </c>
      <c r="BE108" s="656" t="str">
        <f t="shared" si="37"/>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23"/>
        <v/>
      </c>
      <c r="AM109" s="653"/>
      <c r="AN109" s="656" t="str">
        <f>IFERROR(VLOOKUP(K109,'【参考】数式用'!$A$2:$N$57,14,FALSE),"")</f>
        <v/>
      </c>
      <c r="AO109" s="656" t="str">
        <f t="shared" si="24"/>
        <v/>
      </c>
      <c r="AP109" s="661" t="str">
        <f t="shared" si="25"/>
        <v/>
      </c>
      <c r="AQ109" s="661" t="str">
        <f t="shared" si="26"/>
        <v>入力済</v>
      </c>
      <c r="AR109" s="656" t="str">
        <f t="shared" si="27"/>
        <v/>
      </c>
      <c r="AS109" s="661" t="str">
        <f t="shared" si="28"/>
        <v>入力済</v>
      </c>
      <c r="AT109" s="661" t="str">
        <f t="shared" si="29"/>
        <v/>
      </c>
      <c r="AU109" s="661" t="str">
        <f t="shared" si="30"/>
        <v/>
      </c>
      <c r="AV109" s="656" t="str">
        <f t="shared" si="31"/>
        <v/>
      </c>
      <c r="AW109" s="656" t="str">
        <f t="shared" si="32"/>
        <v>入力済</v>
      </c>
      <c r="AX109" s="661" t="str">
        <f>IFERROR(VLOOKUP(K109,'【参考】数式用'!$AR$3:$AS$49,2,FALSE),"")</f>
        <v/>
      </c>
      <c r="AY109" s="656" t="str">
        <f t="shared" si="33"/>
        <v/>
      </c>
      <c r="AZ109" s="656" t="str">
        <f t="shared" si="38"/>
        <v>入力済</v>
      </c>
      <c r="BA109" s="661" t="str">
        <f>IFERROR(VLOOKUP(K109,'【参考】数式用'!$AX$3:$AY$56,2,FALSE),"")</f>
        <v/>
      </c>
      <c r="BB109" s="656" t="str">
        <f t="shared" si="34"/>
        <v/>
      </c>
      <c r="BC109" s="672" t="str">
        <f t="shared" si="35"/>
        <v>入力済</v>
      </c>
      <c r="BD109" s="656" t="str">
        <f t="shared" si="36"/>
        <v/>
      </c>
      <c r="BE109" s="656" t="str">
        <f t="shared" si="37"/>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23"/>
        <v/>
      </c>
      <c r="AM110" s="653"/>
      <c r="AN110" s="656" t="str">
        <f>IFERROR(VLOOKUP(K110,'【参考】数式用'!$A$2:$N$57,14,FALSE),"")</f>
        <v/>
      </c>
      <c r="AO110" s="656" t="str">
        <f t="shared" si="24"/>
        <v/>
      </c>
      <c r="AP110" s="661" t="str">
        <f t="shared" si="25"/>
        <v/>
      </c>
      <c r="AQ110" s="661" t="str">
        <f t="shared" si="26"/>
        <v>入力済</v>
      </c>
      <c r="AR110" s="656" t="str">
        <f t="shared" si="27"/>
        <v/>
      </c>
      <c r="AS110" s="661" t="str">
        <f t="shared" si="28"/>
        <v>入力済</v>
      </c>
      <c r="AT110" s="661" t="str">
        <f t="shared" si="29"/>
        <v/>
      </c>
      <c r="AU110" s="661" t="str">
        <f t="shared" si="30"/>
        <v/>
      </c>
      <c r="AV110" s="656" t="str">
        <f t="shared" si="31"/>
        <v/>
      </c>
      <c r="AW110" s="656" t="str">
        <f t="shared" si="32"/>
        <v>入力済</v>
      </c>
      <c r="AX110" s="661" t="str">
        <f>IFERROR(VLOOKUP(K110,'【参考】数式用'!$AR$3:$AS$49,2,FALSE),"")</f>
        <v/>
      </c>
      <c r="AY110" s="656" t="str">
        <f t="shared" si="33"/>
        <v/>
      </c>
      <c r="AZ110" s="656" t="str">
        <f t="shared" si="38"/>
        <v>入力済</v>
      </c>
      <c r="BA110" s="661" t="str">
        <f>IFERROR(VLOOKUP(K110,'【参考】数式用'!$AX$3:$AY$56,2,FALSE),"")</f>
        <v/>
      </c>
      <c r="BB110" s="656" t="str">
        <f t="shared" si="34"/>
        <v/>
      </c>
      <c r="BC110" s="672" t="str">
        <f t="shared" si="35"/>
        <v>入力済</v>
      </c>
      <c r="BD110" s="656" t="str">
        <f t="shared" si="36"/>
        <v/>
      </c>
      <c r="BE110" s="656" t="str">
        <f t="shared" si="37"/>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23"/>
        <v/>
      </c>
      <c r="AM111" s="653"/>
      <c r="AN111" s="656" t="str">
        <f>IFERROR(VLOOKUP(K111,'【参考】数式用'!$A$2:$N$57,14,FALSE),"")</f>
        <v/>
      </c>
      <c r="AO111" s="656" t="str">
        <f t="shared" si="24"/>
        <v/>
      </c>
      <c r="AP111" s="661" t="str">
        <f t="shared" si="25"/>
        <v/>
      </c>
      <c r="AQ111" s="661" t="str">
        <f t="shared" si="26"/>
        <v>入力済</v>
      </c>
      <c r="AR111" s="656" t="str">
        <f t="shared" si="27"/>
        <v/>
      </c>
      <c r="AS111" s="661" t="str">
        <f t="shared" si="28"/>
        <v>入力済</v>
      </c>
      <c r="AT111" s="661" t="str">
        <f t="shared" si="29"/>
        <v/>
      </c>
      <c r="AU111" s="661" t="str">
        <f t="shared" si="30"/>
        <v/>
      </c>
      <c r="AV111" s="656" t="str">
        <f t="shared" si="31"/>
        <v/>
      </c>
      <c r="AW111" s="656" t="str">
        <f t="shared" si="32"/>
        <v>入力済</v>
      </c>
      <c r="AX111" s="661" t="str">
        <f>IFERROR(VLOOKUP(K111,'【参考】数式用'!$AR$3:$AS$49,2,FALSE),"")</f>
        <v/>
      </c>
      <c r="AY111" s="656" t="str">
        <f t="shared" si="33"/>
        <v/>
      </c>
      <c r="AZ111" s="656" t="str">
        <f t="shared" si="38"/>
        <v>入力済</v>
      </c>
      <c r="BA111" s="661" t="str">
        <f>IFERROR(VLOOKUP(K111,'【参考】数式用'!$AX$3:$AY$56,2,FALSE),"")</f>
        <v/>
      </c>
      <c r="BB111" s="656" t="str">
        <f t="shared" si="34"/>
        <v/>
      </c>
      <c r="BC111" s="672" t="str">
        <f t="shared" si="35"/>
        <v>入力済</v>
      </c>
      <c r="BD111" s="656" t="str">
        <f t="shared" si="36"/>
        <v/>
      </c>
      <c r="BE111" s="656" t="str">
        <f t="shared" si="37"/>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gzGyU1gNoVwNRBmJ6cHVmjz0KV5cub6X08w+oWIoko2AU2Cq/Zbd4odlYIQw0kMobY/dtpOioIOY0pYhypzs7w==" saltValue="0iL4G1gq65vpQS8k3FM5W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1" orientation="landscape" usePrinterDefaults="1" r:id="rId1"/>
  <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dimension ref="A1:BT111"/>
  <sheetViews>
    <sheetView view="pageBreakPreview" zoomScale="65" zoomScaleNormal="85" zoomScaleSheetLayoutView="65" workbookViewId="0"/>
  </sheetViews>
  <sheetFormatPr defaultColWidth="2.5" defaultRowHeight="16.2"/>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223</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211</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1" orientation="landscape" usePrinterDefaults="1" r:id="rId1"/>
  <drawing r:id="rId2"/>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60" zoomScaleNormal="80" workbookViewId="0"/>
  </sheetViews>
  <sheetFormatPr defaultColWidth="9.875" defaultRowHeight="13.2"/>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6.8">
      <c r="A20" s="728" t="s">
        <v>832</v>
      </c>
      <c r="B20" s="740"/>
      <c r="C20" s="747" t="s">
        <v>53</v>
      </c>
      <c r="D20" s="751" t="s">
        <v>838</v>
      </c>
      <c r="E20" s="751" t="s">
        <v>172</v>
      </c>
      <c r="F20" s="751" t="s">
        <v>844</v>
      </c>
      <c r="G20" s="719"/>
      <c r="H20" s="719"/>
      <c r="I20" s="719"/>
    </row>
    <row r="21" spans="1:10" ht="93.6">
      <c r="A21" s="729" t="s">
        <v>245</v>
      </c>
      <c r="B21" s="740"/>
      <c r="C21" s="748" t="s">
        <v>845</v>
      </c>
      <c r="D21" s="748" t="s">
        <v>711</v>
      </c>
      <c r="E21" s="748" t="s">
        <v>722</v>
      </c>
      <c r="F21" s="748" t="s">
        <v>828</v>
      </c>
      <c r="G21" s="719"/>
      <c r="H21" s="719"/>
      <c r="I21" s="719"/>
    </row>
    <row r="22" spans="1:10" ht="70.2">
      <c r="A22" s="729" t="s">
        <v>575</v>
      </c>
      <c r="B22" s="740"/>
      <c r="C22" s="748" t="s">
        <v>846</v>
      </c>
      <c r="D22" s="748" t="s">
        <v>216</v>
      </c>
      <c r="E22" s="748" t="s">
        <v>517</v>
      </c>
      <c r="F22" s="752" t="s">
        <v>760</v>
      </c>
      <c r="G22" s="730"/>
      <c r="H22" s="730"/>
      <c r="I22" s="730"/>
    </row>
    <row r="23" spans="1:10" ht="7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3.4">
      <c r="A25" s="731" t="s">
        <v>851</v>
      </c>
      <c r="B25" s="731"/>
      <c r="C25" s="731"/>
      <c r="D25" s="731"/>
      <c r="E25" s="731"/>
      <c r="F25" s="731"/>
      <c r="G25" s="731"/>
      <c r="H25" s="731"/>
      <c r="I25" s="731"/>
    </row>
    <row r="26" spans="1:10" ht="23.4">
      <c r="A26" s="732" t="s">
        <v>812</v>
      </c>
      <c r="B26" s="732"/>
      <c r="C26" s="732"/>
      <c r="D26" s="732"/>
      <c r="E26" s="732"/>
      <c r="F26" s="732"/>
      <c r="G26" s="732"/>
      <c r="H26" s="732"/>
      <c r="I26" s="732"/>
    </row>
    <row r="27" spans="1:10" ht="23.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69" bottom="0.39370078740157483" header="0.39370078740157483" footer="0.39370078740157483"/>
  <pageSetup paperSize="9" scale="29" fitToWidth="1" fitToHeight="1"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757</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757</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221</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220</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756</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213</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217</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756</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212</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215</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218</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9" fitToWidth="1" fitToHeight="1" orientation="portrait"/>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2026-03-30T05:46:23Z</dcterms:created>
  <dcterms:modified xsi:type="dcterms:W3CDTF">2026-03-30T05:46:23Z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2026-03-30T05:46:23Z</vt:filetime>
  </property>
</Properties>
</file>